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56" windowHeight="9132" tabRatio="691"/>
  </bookViews>
  <sheets>
    <sheet name="Anexa 2A_Deviz" sheetId="20" r:id="rId1"/>
    <sheet name="Anexa 2C_FEAP" sheetId="21" r:id="rId2"/>
    <sheet name="Anexa 2B1_part" sheetId="24" r:id="rId3"/>
    <sheet name="Anexa 2B2 fonduri" sheetId="1" r:id="rId4"/>
    <sheet name="Anexa 2B3 persoane" sheetId="23" r:id="rId5"/>
    <sheet name="Anexa 2B4" sheetId="16" r:id="rId6"/>
    <sheet name="Anexa 2B_5 salarii" sheetId="25" r:id="rId7"/>
    <sheet name="Anexa 2B6 capital" sheetId="12" r:id="rId8"/>
    <sheet name="Anexa 2B7 stocuri" sheetId="13" r:id="rId9"/>
    <sheet name="Anexa 2B8 terti" sheetId="14" r:id="rId10"/>
    <sheet name="Anexa 2B9 deplasari" sheetId="15" r:id="rId11"/>
    <sheet name="Anexa 2B10 regie" sheetId="18" r:id="rId12"/>
    <sheet name="Sheet16" sheetId="19" r:id="rId13"/>
  </sheets>
  <definedNames>
    <definedName name="OLE_LINK1" localSheetId="3">'Anexa 2B2 fonduri'!#REF!</definedName>
    <definedName name="_xlnm.Print_Area" localSheetId="0">'Anexa 2A_Deviz'!$B$1:$N$29</definedName>
  </definedNames>
  <calcPr calcId="145621" concurrentCalc="0"/>
</workbook>
</file>

<file path=xl/calcChain.xml><?xml version="1.0" encoding="utf-8"?>
<calcChain xmlns="http://schemas.openxmlformats.org/spreadsheetml/2006/main">
  <c r="O25" i="1" l="1"/>
  <c r="N25" i="1"/>
  <c r="M25" i="1"/>
  <c r="L20" i="1"/>
  <c r="L21" i="1"/>
  <c r="L22" i="1"/>
  <c r="L23" i="1"/>
  <c r="L24" i="1"/>
  <c r="L25" i="1"/>
  <c r="K25" i="1"/>
  <c r="J25" i="1"/>
  <c r="I25" i="1"/>
  <c r="H20" i="1"/>
  <c r="H21" i="1"/>
  <c r="H22" i="1"/>
  <c r="H23" i="1"/>
  <c r="H24" i="1"/>
  <c r="H25" i="1"/>
  <c r="G25" i="1"/>
  <c r="F25" i="1"/>
  <c r="E25" i="1"/>
  <c r="D20" i="1"/>
  <c r="D21" i="1"/>
  <c r="D22" i="1"/>
  <c r="D23" i="1"/>
  <c r="D24" i="1"/>
  <c r="D25" i="1"/>
  <c r="C20" i="1"/>
  <c r="C21" i="1"/>
  <c r="C22" i="1"/>
  <c r="C23" i="1"/>
  <c r="C24" i="1"/>
  <c r="C25" i="1"/>
  <c r="B3" i="18"/>
  <c r="B2" i="18"/>
  <c r="B1" i="18"/>
  <c r="B3" i="15"/>
  <c r="B2" i="15"/>
  <c r="B1" i="15"/>
  <c r="B3" i="14"/>
  <c r="B2" i="14"/>
  <c r="B1" i="14"/>
  <c r="B3" i="13"/>
  <c r="B2" i="13"/>
  <c r="B1" i="13"/>
  <c r="B3" i="12"/>
  <c r="B2" i="12"/>
  <c r="B1" i="12"/>
  <c r="B3" i="25"/>
  <c r="B2" i="25"/>
  <c r="B1" i="25"/>
  <c r="B3" i="16"/>
  <c r="B2" i="16"/>
  <c r="B1" i="16"/>
  <c r="B3" i="23"/>
  <c r="B2" i="23"/>
  <c r="B1" i="23"/>
  <c r="B3" i="24"/>
  <c r="B2" i="24"/>
  <c r="B1" i="24"/>
  <c r="D34" i="1"/>
  <c r="B3" i="1"/>
  <c r="B2" i="1"/>
  <c r="B1" i="1"/>
  <c r="B3" i="21"/>
  <c r="B2" i="21"/>
  <c r="B1" i="21"/>
  <c r="AR16" i="25"/>
  <c r="AR23" i="25"/>
  <c r="AR30" i="25"/>
  <c r="AR31" i="25"/>
  <c r="AQ16" i="25"/>
  <c r="AQ23" i="25"/>
  <c r="AQ30" i="25"/>
  <c r="AQ31" i="25"/>
  <c r="AP16" i="25"/>
  <c r="AP23" i="25"/>
  <c r="AP30" i="25"/>
  <c r="AP31" i="25"/>
  <c r="E11" i="25"/>
  <c r="E12" i="25"/>
  <c r="E13" i="25"/>
  <c r="E14" i="25"/>
  <c r="E15" i="25"/>
  <c r="E16" i="25"/>
  <c r="E18" i="25"/>
  <c r="E19" i="25"/>
  <c r="E20" i="25"/>
  <c r="E21" i="25"/>
  <c r="E22" i="25"/>
  <c r="E23" i="25"/>
  <c r="E25" i="25"/>
  <c r="E26" i="25"/>
  <c r="E27" i="25"/>
  <c r="E28" i="25"/>
  <c r="E29" i="25"/>
  <c r="E30" i="25"/>
  <c r="E31" i="25"/>
  <c r="H11" i="25"/>
  <c r="H12" i="25"/>
  <c r="H13" i="25"/>
  <c r="H14" i="25"/>
  <c r="H15" i="25"/>
  <c r="H16" i="25"/>
  <c r="H18" i="25"/>
  <c r="H19" i="25"/>
  <c r="H20" i="25"/>
  <c r="H21" i="25"/>
  <c r="H22" i="25"/>
  <c r="H23" i="25"/>
  <c r="H25" i="25"/>
  <c r="H26" i="25"/>
  <c r="H27" i="25"/>
  <c r="H28" i="25"/>
  <c r="H29" i="25"/>
  <c r="H30" i="25"/>
  <c r="H31" i="25"/>
  <c r="K11" i="25"/>
  <c r="K16" i="25"/>
  <c r="K18" i="25"/>
  <c r="K23" i="25"/>
  <c r="K25" i="25"/>
  <c r="K30" i="25"/>
  <c r="K31" i="25"/>
  <c r="N11" i="25"/>
  <c r="N16" i="25"/>
  <c r="N18" i="25"/>
  <c r="N23" i="25"/>
  <c r="N25" i="25"/>
  <c r="N30" i="25"/>
  <c r="N31" i="25"/>
  <c r="Q11" i="25"/>
  <c r="Q16" i="25"/>
  <c r="Q18" i="25"/>
  <c r="Q23" i="25"/>
  <c r="Q25" i="25"/>
  <c r="Q30" i="25"/>
  <c r="Q31" i="25"/>
  <c r="T11" i="25"/>
  <c r="T16" i="25"/>
  <c r="T18" i="25"/>
  <c r="T23" i="25"/>
  <c r="T25" i="25"/>
  <c r="T30" i="25"/>
  <c r="T31" i="25"/>
  <c r="W11" i="25"/>
  <c r="W16" i="25"/>
  <c r="W18" i="25"/>
  <c r="W23" i="25"/>
  <c r="W25" i="25"/>
  <c r="W30" i="25"/>
  <c r="W31" i="25"/>
  <c r="Z11" i="25"/>
  <c r="Z16" i="25"/>
  <c r="Z18" i="25"/>
  <c r="Z23" i="25"/>
  <c r="Z25" i="25"/>
  <c r="Z30" i="25"/>
  <c r="Z31" i="25"/>
  <c r="AC11" i="25"/>
  <c r="AC16" i="25"/>
  <c r="AC18" i="25"/>
  <c r="AC23" i="25"/>
  <c r="AC25" i="25"/>
  <c r="AC30" i="25"/>
  <c r="AC31" i="25"/>
  <c r="AF11" i="25"/>
  <c r="AF16" i="25"/>
  <c r="AF18" i="25"/>
  <c r="AF23" i="25"/>
  <c r="AF25" i="25"/>
  <c r="AF30" i="25"/>
  <c r="AF31" i="25"/>
  <c r="AI11" i="25"/>
  <c r="AI16" i="25"/>
  <c r="AI18" i="25"/>
  <c r="AI23" i="25"/>
  <c r="AI25" i="25"/>
  <c r="AI30" i="25"/>
  <c r="AI31" i="25"/>
  <c r="AL11" i="25"/>
  <c r="AL16" i="25"/>
  <c r="AL18" i="25"/>
  <c r="AL23" i="25"/>
  <c r="AL25" i="25"/>
  <c r="AL30" i="25"/>
  <c r="AL31" i="25"/>
  <c r="AO31" i="25"/>
  <c r="D16" i="25"/>
  <c r="D23" i="25"/>
  <c r="D30" i="25"/>
  <c r="D31" i="25"/>
  <c r="G16" i="25"/>
  <c r="G23" i="25"/>
  <c r="G30" i="25"/>
  <c r="G31" i="25"/>
  <c r="J16" i="25"/>
  <c r="J23" i="25"/>
  <c r="J30" i="25"/>
  <c r="J31" i="25"/>
  <c r="M16" i="25"/>
  <c r="M23" i="25"/>
  <c r="M30" i="25"/>
  <c r="M31" i="25"/>
  <c r="P16" i="25"/>
  <c r="P23" i="25"/>
  <c r="P30" i="25"/>
  <c r="P31" i="25"/>
  <c r="S16" i="25"/>
  <c r="S23" i="25"/>
  <c r="S30" i="25"/>
  <c r="S31" i="25"/>
  <c r="V16" i="25"/>
  <c r="V23" i="25"/>
  <c r="V30" i="25"/>
  <c r="V31" i="25"/>
  <c r="Y16" i="25"/>
  <c r="Y23" i="25"/>
  <c r="Y30" i="25"/>
  <c r="Y31" i="25"/>
  <c r="AB16" i="25"/>
  <c r="AB23" i="25"/>
  <c r="AB30" i="25"/>
  <c r="AB31" i="25"/>
  <c r="AE16" i="25"/>
  <c r="AE23" i="25"/>
  <c r="AE30" i="25"/>
  <c r="AE31" i="25"/>
  <c r="AH16" i="25"/>
  <c r="AH23" i="25"/>
  <c r="AH30" i="25"/>
  <c r="AH31" i="25"/>
  <c r="AK16" i="25"/>
  <c r="AK23" i="25"/>
  <c r="AK30" i="25"/>
  <c r="AK31" i="25"/>
  <c r="AN31" i="25"/>
  <c r="C16" i="25"/>
  <c r="C23" i="25"/>
  <c r="C30" i="25"/>
  <c r="C31" i="25"/>
  <c r="F16" i="25"/>
  <c r="F23" i="25"/>
  <c r="F30" i="25"/>
  <c r="F31" i="25"/>
  <c r="I16" i="25"/>
  <c r="I23" i="25"/>
  <c r="I30" i="25"/>
  <c r="I31" i="25"/>
  <c r="L16" i="25"/>
  <c r="L23" i="25"/>
  <c r="L30" i="25"/>
  <c r="L31" i="25"/>
  <c r="O16" i="25"/>
  <c r="O23" i="25"/>
  <c r="O30" i="25"/>
  <c r="O31" i="25"/>
  <c r="R16" i="25"/>
  <c r="R23" i="25"/>
  <c r="R30" i="25"/>
  <c r="R31" i="25"/>
  <c r="U16" i="25"/>
  <c r="U23" i="25"/>
  <c r="U30" i="25"/>
  <c r="U31" i="25"/>
  <c r="X16" i="25"/>
  <c r="X23" i="25"/>
  <c r="X30" i="25"/>
  <c r="X31" i="25"/>
  <c r="AA16" i="25"/>
  <c r="AA23" i="25"/>
  <c r="AA30" i="25"/>
  <c r="AA31" i="25"/>
  <c r="AD16" i="25"/>
  <c r="AD23" i="25"/>
  <c r="AD30" i="25"/>
  <c r="AD31" i="25"/>
  <c r="AG16" i="25"/>
  <c r="AG23" i="25"/>
  <c r="AG30" i="25"/>
  <c r="AG31" i="25"/>
  <c r="AJ16" i="25"/>
  <c r="AJ23" i="25"/>
  <c r="AJ30" i="25"/>
  <c r="AJ31" i="25"/>
  <c r="AM31" i="25"/>
  <c r="AO30" i="25"/>
  <c r="AN30" i="25"/>
  <c r="AM30" i="25"/>
  <c r="K29" i="25"/>
  <c r="N29" i="25"/>
  <c r="Q29" i="25"/>
  <c r="T29" i="25"/>
  <c r="W29" i="25"/>
  <c r="Z29" i="25"/>
  <c r="AC29" i="25"/>
  <c r="AF29" i="25"/>
  <c r="AI29" i="25"/>
  <c r="AL29" i="25"/>
  <c r="AO29" i="25"/>
  <c r="AN29" i="25"/>
  <c r="AM29" i="25"/>
  <c r="K28" i="25"/>
  <c r="N28" i="25"/>
  <c r="Q28" i="25"/>
  <c r="T28" i="25"/>
  <c r="W28" i="25"/>
  <c r="Z28" i="25"/>
  <c r="AC28" i="25"/>
  <c r="AF28" i="25"/>
  <c r="AI28" i="25"/>
  <c r="AL28" i="25"/>
  <c r="AO28" i="25"/>
  <c r="AN28" i="25"/>
  <c r="AM28" i="25"/>
  <c r="K27" i="25"/>
  <c r="N27" i="25"/>
  <c r="Q27" i="25"/>
  <c r="T27" i="25"/>
  <c r="W27" i="25"/>
  <c r="Z27" i="25"/>
  <c r="AC27" i="25"/>
  <c r="AF27" i="25"/>
  <c r="AI27" i="25"/>
  <c r="AL27" i="25"/>
  <c r="AO27" i="25"/>
  <c r="AN27" i="25"/>
  <c r="AM27" i="25"/>
  <c r="K26" i="25"/>
  <c r="N26" i="25"/>
  <c r="Q26" i="25"/>
  <c r="T26" i="25"/>
  <c r="W26" i="25"/>
  <c r="Z26" i="25"/>
  <c r="AC26" i="25"/>
  <c r="AF26" i="25"/>
  <c r="AI26" i="25"/>
  <c r="AL26" i="25"/>
  <c r="AO26" i="25"/>
  <c r="AN26" i="25"/>
  <c r="AM26" i="25"/>
  <c r="AO25" i="25"/>
  <c r="AN25" i="25"/>
  <c r="AM25" i="25"/>
  <c r="AO23" i="25"/>
  <c r="AN23" i="25"/>
  <c r="AM23" i="25"/>
  <c r="K22" i="25"/>
  <c r="N22" i="25"/>
  <c r="Q22" i="25"/>
  <c r="T22" i="25"/>
  <c r="W22" i="25"/>
  <c r="Z22" i="25"/>
  <c r="AC22" i="25"/>
  <c r="AF22" i="25"/>
  <c r="AI22" i="25"/>
  <c r="AL22" i="25"/>
  <c r="AO22" i="25"/>
  <c r="AN22" i="25"/>
  <c r="AM22" i="25"/>
  <c r="K21" i="25"/>
  <c r="N21" i="25"/>
  <c r="Q21" i="25"/>
  <c r="T21" i="25"/>
  <c r="W21" i="25"/>
  <c r="Z21" i="25"/>
  <c r="AC21" i="25"/>
  <c r="AF21" i="25"/>
  <c r="AI21" i="25"/>
  <c r="AL21" i="25"/>
  <c r="AO21" i="25"/>
  <c r="AN21" i="25"/>
  <c r="AM21" i="25"/>
  <c r="K20" i="25"/>
  <c r="N20" i="25"/>
  <c r="Q20" i="25"/>
  <c r="T20" i="25"/>
  <c r="W20" i="25"/>
  <c r="Z20" i="25"/>
  <c r="AC20" i="25"/>
  <c r="AF20" i="25"/>
  <c r="AI20" i="25"/>
  <c r="AL20" i="25"/>
  <c r="AO20" i="25"/>
  <c r="AN20" i="25"/>
  <c r="AM20" i="25"/>
  <c r="K19" i="25"/>
  <c r="N19" i="25"/>
  <c r="Q19" i="25"/>
  <c r="T19" i="25"/>
  <c r="W19" i="25"/>
  <c r="Z19" i="25"/>
  <c r="AC19" i="25"/>
  <c r="AF19" i="25"/>
  <c r="AI19" i="25"/>
  <c r="AL19" i="25"/>
  <c r="AO19" i="25"/>
  <c r="AN19" i="25"/>
  <c r="AM19" i="25"/>
  <c r="AO18" i="25"/>
  <c r="AN18" i="25"/>
  <c r="AM18" i="25"/>
  <c r="AO16" i="25"/>
  <c r="AN16" i="25"/>
  <c r="AM16" i="25"/>
  <c r="K15" i="25"/>
  <c r="N15" i="25"/>
  <c r="Q15" i="25"/>
  <c r="T15" i="25"/>
  <c r="W15" i="25"/>
  <c r="Z15" i="25"/>
  <c r="AC15" i="25"/>
  <c r="AF15" i="25"/>
  <c r="AI15" i="25"/>
  <c r="AL15" i="25"/>
  <c r="AO15" i="25"/>
  <c r="AN15" i="25"/>
  <c r="AM15" i="25"/>
  <c r="K14" i="25"/>
  <c r="N14" i="25"/>
  <c r="Q14" i="25"/>
  <c r="T14" i="25"/>
  <c r="W14" i="25"/>
  <c r="Z14" i="25"/>
  <c r="AC14" i="25"/>
  <c r="AF14" i="25"/>
  <c r="AI14" i="25"/>
  <c r="AL14" i="25"/>
  <c r="AO14" i="25"/>
  <c r="AN14" i="25"/>
  <c r="AM14" i="25"/>
  <c r="K13" i="25"/>
  <c r="N13" i="25"/>
  <c r="Q13" i="25"/>
  <c r="T13" i="25"/>
  <c r="W13" i="25"/>
  <c r="Z13" i="25"/>
  <c r="AC13" i="25"/>
  <c r="AF13" i="25"/>
  <c r="AI13" i="25"/>
  <c r="AL13" i="25"/>
  <c r="AO13" i="25"/>
  <c r="AN13" i="25"/>
  <c r="AM13" i="25"/>
  <c r="K12" i="25"/>
  <c r="N12" i="25"/>
  <c r="Q12" i="25"/>
  <c r="T12" i="25"/>
  <c r="W12" i="25"/>
  <c r="Z12" i="25"/>
  <c r="AC12" i="25"/>
  <c r="AF12" i="25"/>
  <c r="AI12" i="25"/>
  <c r="AL12" i="25"/>
  <c r="AO12" i="25"/>
  <c r="AN12" i="25"/>
  <c r="AM12" i="25"/>
  <c r="AO11" i="25"/>
  <c r="AN11" i="25"/>
  <c r="AM11" i="25"/>
  <c r="M9" i="15"/>
  <c r="L9" i="15"/>
  <c r="J9" i="15"/>
  <c r="L11" i="20"/>
  <c r="P9" i="15"/>
  <c r="E13" i="20"/>
  <c r="F13" i="20"/>
  <c r="G13" i="20"/>
  <c r="D13" i="20"/>
  <c r="F12" i="20"/>
  <c r="F10" i="20"/>
  <c r="E10" i="20"/>
  <c r="F10" i="12"/>
  <c r="G10" i="12"/>
  <c r="H10" i="12"/>
  <c r="D14" i="1"/>
  <c r="D13" i="1"/>
  <c r="D12" i="1"/>
  <c r="D11" i="1"/>
  <c r="D10" i="1"/>
  <c r="O15" i="1"/>
  <c r="N15" i="1"/>
  <c r="M15" i="1"/>
  <c r="K15" i="1"/>
  <c r="J15" i="1"/>
  <c r="I15" i="1"/>
  <c r="G15" i="1"/>
  <c r="F15" i="1"/>
  <c r="E15" i="1"/>
  <c r="L14" i="1"/>
  <c r="L13" i="1"/>
  <c r="L12" i="1"/>
  <c r="L11" i="1"/>
  <c r="L10" i="1"/>
  <c r="L15" i="1"/>
  <c r="H14" i="1"/>
  <c r="H13" i="1"/>
  <c r="C13" i="1"/>
  <c r="H12" i="1"/>
  <c r="H11" i="1"/>
  <c r="C11" i="1"/>
  <c r="H10" i="1"/>
  <c r="H15" i="1"/>
  <c r="C14" i="1"/>
  <c r="C12" i="1"/>
  <c r="D15" i="1"/>
  <c r="C10" i="1"/>
  <c r="C15" i="1"/>
  <c r="H12" i="21"/>
  <c r="I12" i="21"/>
  <c r="J12" i="21"/>
  <c r="G12" i="21"/>
  <c r="H20" i="21"/>
  <c r="I20" i="21"/>
  <c r="J20" i="21"/>
  <c r="G20" i="21"/>
  <c r="H19" i="21"/>
  <c r="I19" i="21"/>
  <c r="J19" i="21"/>
  <c r="G19" i="21"/>
  <c r="H18" i="21"/>
  <c r="I18" i="21"/>
  <c r="J18" i="21"/>
  <c r="G18" i="21"/>
  <c r="H17" i="21"/>
  <c r="I17" i="21"/>
  <c r="J17" i="21"/>
  <c r="G17" i="21"/>
  <c r="H16" i="21"/>
  <c r="I16" i="21"/>
  <c r="J16" i="21"/>
  <c r="G16" i="21"/>
  <c r="H15" i="21"/>
  <c r="I15" i="21"/>
  <c r="J15" i="21"/>
  <c r="G15" i="21"/>
  <c r="H14" i="21"/>
  <c r="I14" i="21"/>
  <c r="J14" i="21"/>
  <c r="G14" i="21"/>
  <c r="H13" i="21"/>
  <c r="I13" i="21"/>
  <c r="J13" i="21"/>
  <c r="G13" i="21"/>
  <c r="H11" i="21"/>
  <c r="I11" i="21"/>
  <c r="J11" i="21"/>
  <c r="G11" i="21"/>
  <c r="S20" i="21"/>
  <c r="S19" i="21"/>
  <c r="S18" i="21"/>
  <c r="S17" i="21"/>
  <c r="S16" i="21"/>
  <c r="S15" i="21"/>
  <c r="S14" i="21"/>
  <c r="S13" i="21"/>
  <c r="S12" i="21"/>
  <c r="S11" i="21"/>
  <c r="O20" i="21"/>
  <c r="O19" i="21"/>
  <c r="O18" i="21"/>
  <c r="O17" i="21"/>
  <c r="O16" i="21"/>
  <c r="O15" i="21"/>
  <c r="O14" i="21"/>
  <c r="O13" i="21"/>
  <c r="O12" i="21"/>
  <c r="O11" i="21"/>
  <c r="K20" i="21"/>
  <c r="K19" i="21"/>
  <c r="K18" i="21"/>
  <c r="K17" i="21"/>
  <c r="K16" i="21"/>
  <c r="K15" i="21"/>
  <c r="K14" i="21"/>
  <c r="K13" i="21"/>
  <c r="K12" i="21"/>
  <c r="K11" i="21"/>
  <c r="D11" i="21"/>
  <c r="D14" i="21"/>
  <c r="D20" i="21"/>
  <c r="E11" i="21"/>
  <c r="E14" i="21"/>
  <c r="E20" i="21"/>
  <c r="F11" i="21"/>
  <c r="F14" i="21"/>
  <c r="F20" i="21"/>
  <c r="C20" i="21"/>
  <c r="C19" i="21"/>
  <c r="C18" i="21"/>
  <c r="C17" i="21"/>
  <c r="C16" i="21"/>
  <c r="C15" i="21"/>
  <c r="C14" i="21"/>
  <c r="C13" i="21"/>
  <c r="C12" i="21"/>
  <c r="H25" i="18"/>
  <c r="H19" i="18"/>
  <c r="H13" i="18"/>
  <c r="H26" i="18"/>
  <c r="G25" i="18"/>
  <c r="G19" i="18"/>
  <c r="G13" i="18"/>
  <c r="G26" i="18"/>
  <c r="F25" i="18"/>
  <c r="F19" i="18"/>
  <c r="F13" i="18"/>
  <c r="F26" i="18"/>
  <c r="E25" i="18"/>
  <c r="E24" i="18"/>
  <c r="E23" i="18"/>
  <c r="E22" i="18"/>
  <c r="E21" i="18"/>
  <c r="E19" i="18"/>
  <c r="E18" i="18"/>
  <c r="E17" i="18"/>
  <c r="E16" i="18"/>
  <c r="E15" i="18"/>
  <c r="E13" i="18"/>
  <c r="E26" i="18"/>
  <c r="E12" i="18"/>
  <c r="E11" i="18"/>
  <c r="E10" i="18"/>
  <c r="E9" i="18"/>
  <c r="P18" i="15"/>
  <c r="P17" i="15"/>
  <c r="P14" i="15"/>
  <c r="P13" i="15"/>
  <c r="P10" i="15"/>
  <c r="M11" i="15"/>
  <c r="M15" i="15"/>
  <c r="M19" i="15"/>
  <c r="M20" i="15"/>
  <c r="K11" i="15"/>
  <c r="K15" i="15"/>
  <c r="K19" i="15"/>
  <c r="K20" i="15"/>
  <c r="S19" i="15"/>
  <c r="R19" i="15"/>
  <c r="Q19" i="15"/>
  <c r="P19" i="15"/>
  <c r="O19" i="15"/>
  <c r="N19" i="15"/>
  <c r="L19" i="15"/>
  <c r="J19" i="15"/>
  <c r="S15" i="15"/>
  <c r="R15" i="15"/>
  <c r="Q15" i="15"/>
  <c r="P15" i="15"/>
  <c r="O15" i="15"/>
  <c r="N15" i="15"/>
  <c r="L15" i="15"/>
  <c r="J15" i="15"/>
  <c r="S11" i="15"/>
  <c r="S20" i="15"/>
  <c r="R11" i="15"/>
  <c r="R20" i="15"/>
  <c r="Q11" i="15"/>
  <c r="Q20" i="15"/>
  <c r="P11" i="15"/>
  <c r="P20" i="15"/>
  <c r="O11" i="15"/>
  <c r="O20" i="15"/>
  <c r="N11" i="15"/>
  <c r="N20" i="15"/>
  <c r="L11" i="15"/>
  <c r="L20" i="15"/>
  <c r="J11" i="15"/>
  <c r="J20" i="15"/>
  <c r="D10" i="14"/>
  <c r="E10" i="14"/>
  <c r="E12" i="14"/>
  <c r="E16" i="14"/>
  <c r="E20" i="14"/>
  <c r="E21" i="14"/>
  <c r="H20" i="14"/>
  <c r="G20" i="14"/>
  <c r="F20" i="14"/>
  <c r="H16" i="14"/>
  <c r="G16" i="14"/>
  <c r="F16" i="14"/>
  <c r="H12" i="14"/>
  <c r="H21" i="14"/>
  <c r="G12" i="14"/>
  <c r="G21" i="14"/>
  <c r="F12" i="14"/>
  <c r="F21" i="14"/>
  <c r="F9" i="13"/>
  <c r="G9" i="13"/>
  <c r="H9" i="13"/>
  <c r="H11" i="13"/>
  <c r="H15" i="13"/>
  <c r="H19" i="13"/>
  <c r="H20" i="13"/>
  <c r="K19" i="13"/>
  <c r="J19" i="13"/>
  <c r="I19" i="13"/>
  <c r="K15" i="13"/>
  <c r="J15" i="13"/>
  <c r="I15" i="13"/>
  <c r="I11" i="13"/>
  <c r="I20" i="13"/>
  <c r="K11" i="13"/>
  <c r="K20" i="13"/>
  <c r="J11" i="13"/>
  <c r="J20" i="13"/>
  <c r="K12" i="12"/>
  <c r="K16" i="12"/>
  <c r="K20" i="12"/>
  <c r="K21" i="12"/>
  <c r="I12" i="12"/>
  <c r="I16" i="12"/>
  <c r="I20" i="12"/>
  <c r="I21" i="12"/>
  <c r="J20" i="12"/>
  <c r="H20" i="12"/>
  <c r="J16" i="12"/>
  <c r="H16" i="12"/>
  <c r="J12" i="12"/>
  <c r="J21" i="12"/>
  <c r="L18" i="20"/>
  <c r="L17" i="20"/>
  <c r="L16" i="20"/>
  <c r="L15" i="20"/>
  <c r="L14" i="20"/>
  <c r="O13" i="20"/>
  <c r="N13" i="20"/>
  <c r="M13" i="20"/>
  <c r="O12" i="20"/>
  <c r="N12" i="20"/>
  <c r="L12" i="20"/>
  <c r="O10" i="20"/>
  <c r="N10" i="20"/>
  <c r="M10" i="20"/>
  <c r="L10" i="20"/>
  <c r="H18" i="20"/>
  <c r="H17" i="20"/>
  <c r="H16" i="20"/>
  <c r="H15" i="20"/>
  <c r="H14" i="20"/>
  <c r="K13" i="20"/>
  <c r="J13" i="20"/>
  <c r="I13" i="20"/>
  <c r="K12" i="20"/>
  <c r="K10" i="20"/>
  <c r="J12" i="20"/>
  <c r="H11" i="20"/>
  <c r="J10" i="20"/>
  <c r="I10" i="20"/>
  <c r="G12" i="20"/>
  <c r="G10" i="20"/>
  <c r="D18" i="20"/>
  <c r="D17" i="20"/>
  <c r="D16" i="20"/>
  <c r="D15" i="20"/>
  <c r="D14" i="20"/>
  <c r="D11" i="20"/>
  <c r="E19" i="20"/>
  <c r="C11" i="21"/>
  <c r="H12" i="12"/>
  <c r="H21" i="12"/>
  <c r="J19" i="20"/>
  <c r="H13" i="20"/>
  <c r="M19" i="20"/>
  <c r="N19" i="20"/>
  <c r="O19" i="20"/>
  <c r="L19" i="20"/>
  <c r="K19" i="20"/>
  <c r="H10" i="20"/>
  <c r="I19" i="20"/>
  <c r="H12" i="20"/>
  <c r="L13" i="20"/>
  <c r="H19" i="20"/>
  <c r="D10" i="20"/>
  <c r="G19" i="20"/>
  <c r="D12" i="20"/>
  <c r="F19" i="20"/>
  <c r="D19" i="20"/>
</calcChain>
</file>

<file path=xl/sharedStrings.xml><?xml version="1.0" encoding="utf-8"?>
<sst xmlns="http://schemas.openxmlformats.org/spreadsheetml/2006/main" count="515" uniqueCount="244">
  <si>
    <t>Nr. crt.</t>
  </si>
  <si>
    <t>Cod fiscal</t>
  </si>
  <si>
    <t>CAEN</t>
  </si>
  <si>
    <t>Rol</t>
  </si>
  <si>
    <t>Tip</t>
  </si>
  <si>
    <t>Adresa</t>
  </si>
  <si>
    <t>Localitate</t>
  </si>
  <si>
    <t>Domeniu</t>
  </si>
  <si>
    <t>Total</t>
  </si>
  <si>
    <t>PERSONAL PE CATEGORII DE VARSTA</t>
  </si>
  <si>
    <t>Titlu ştiinţific</t>
  </si>
  <si>
    <t>CNP</t>
  </si>
  <si>
    <t>Nume</t>
  </si>
  <si>
    <t>Prenume</t>
  </si>
  <si>
    <t>Rol in proiect</t>
  </si>
  <si>
    <t>Nr.crt</t>
  </si>
  <si>
    <t>Valoare totala</t>
  </si>
  <si>
    <t>TOTAL Conducator Proiect</t>
  </si>
  <si>
    <t>TOTAL Partener 1</t>
  </si>
  <si>
    <t>TOTAL Partener n</t>
  </si>
  <si>
    <t>Cantitate</t>
  </si>
  <si>
    <t>*In cazul in care, in documentul de justificare a cheltuielilor sunt folosite abrevieri, coduri, se va trece in paranteza denumirea uzuala a materialului.</t>
  </si>
  <si>
    <t>In cazul decontarilor partiale, se va mentiona obligatoriu pe documentul justificativ in original, suma decontata in cadrul proiectului.</t>
  </si>
  <si>
    <t>*In cazul in care, in documentul de justificare a cheltuielilor sunt folosite abrevieri, coduri, se va trece in paranteza denumirea uzuala a serviciului.</t>
  </si>
  <si>
    <t>SITUAŢIA CHELTUIELILOR DE DEPLASARE</t>
  </si>
  <si>
    <t>Tara</t>
  </si>
  <si>
    <t>Perioada</t>
  </si>
  <si>
    <t>Tipul deplasări</t>
  </si>
  <si>
    <t>Cazare</t>
  </si>
  <si>
    <t>Transport</t>
  </si>
  <si>
    <t>Taxe</t>
  </si>
  <si>
    <t>Altele</t>
  </si>
  <si>
    <t>TOTAL Cheltuieli de deplasare</t>
  </si>
  <si>
    <t>Cheltuieli de personal</t>
  </si>
  <si>
    <t>Logistica</t>
  </si>
  <si>
    <t>Deplasări</t>
  </si>
  <si>
    <t>Denumire cheltuiala</t>
  </si>
  <si>
    <t>Document justificativ</t>
  </si>
  <si>
    <t>Partener 1 ……</t>
  </si>
  <si>
    <t>Partener n …..</t>
  </si>
  <si>
    <t>Norma intreaga (%)</t>
  </si>
  <si>
    <t>Nr ore lucrate</t>
  </si>
  <si>
    <t>Numar ore lucrate</t>
  </si>
  <si>
    <t>Luna 1</t>
  </si>
  <si>
    <t>TOTAL</t>
  </si>
  <si>
    <t>TOTAL GENERAL</t>
  </si>
  <si>
    <t>LEI</t>
  </si>
  <si>
    <t>CHELTUIELI</t>
  </si>
  <si>
    <t>DIFERENTA (A-B)</t>
  </si>
  <si>
    <t>EU</t>
  </si>
  <si>
    <t>2.1. cheltuieli de capital</t>
  </si>
  <si>
    <t>2.2. cheltuieli privind stocurile</t>
  </si>
  <si>
    <t>CHELTUIELI DE DEPLASARE</t>
  </si>
  <si>
    <t>(Denumire contractor)</t>
  </si>
  <si>
    <t>Categoria de cheltuieli</t>
  </si>
  <si>
    <t>1.2. contributii aferente salariilor si veniturilor asimilate acestora</t>
  </si>
  <si>
    <t>2.3. cheltuieli cu serviciile executate de terti</t>
  </si>
  <si>
    <t>* Se va specifica cota de regie (%) si cheia de repartizare conform metodei de calcul adoptata prin contractul de finantare</t>
  </si>
  <si>
    <t>Devizul se intocmeste centralizat pe total proiect, pentru conducatorul de proiect si pentru fiecare partener in parte.</t>
  </si>
  <si>
    <t>Datele se confirma pe raspunderea noastra.</t>
  </si>
  <si>
    <t>Reprezentant legal al</t>
  </si>
  <si>
    <t>Cod/acronim proiect</t>
  </si>
  <si>
    <t>PLANIFICAT</t>
  </si>
  <si>
    <t>REALIZAT</t>
  </si>
  <si>
    <t>PLANIFICAT (A)</t>
  </si>
  <si>
    <t>REALIZAT (B)</t>
  </si>
  <si>
    <t>DEVIZ POSTCALCUL</t>
  </si>
  <si>
    <t>pentru sumele solicitate din programul  ......</t>
  </si>
  <si>
    <t>BS</t>
  </si>
  <si>
    <t>CP</t>
  </si>
  <si>
    <t>Director Economic/Contabil sef,</t>
  </si>
  <si>
    <t>(functie, nume si prenume, semnatura, stampila)</t>
  </si>
  <si>
    <t>Conducatorului de proiect/Partenerului</t>
  </si>
  <si>
    <t>Contract de finantare nr. ……………/……………</t>
  </si>
  <si>
    <t xml:space="preserve">salarii şi venituri asimilate salariilor, potrivit legii </t>
  </si>
  <si>
    <t>contribuţii aferente salariilor şi veniturilor asimilate acestora</t>
  </si>
  <si>
    <t>cheltuieli de capital</t>
  </si>
  <si>
    <t>cheltuieli privind stocurile</t>
  </si>
  <si>
    <t>cheltuieli cu serviciile executate de terţi</t>
  </si>
  <si>
    <t>Salariu brut</t>
  </si>
  <si>
    <t>Declaram pe proprie raspundere ca sumele decontate pentru fiecare persoana nu depasesc limitele maxime reprezentand echivalent norma intreaga stabilite prin HG 583/2015 art. 26, pentru toate veniturile realizate de către fiecare persoană pentru participarea la unul sau mai multe proiecte în cadrul PNCDI III, cu respectarea prevederilor legislaţiei muncii.</t>
  </si>
  <si>
    <t>Nume si prenume</t>
  </si>
  <si>
    <t>Conducator proiect</t>
  </si>
  <si>
    <t>din care:</t>
  </si>
  <si>
    <t>zile:.........., ore:</t>
  </si>
  <si>
    <t xml:space="preserve">Luna 2  </t>
  </si>
  <si>
    <t xml:space="preserve">Luna 3  </t>
  </si>
  <si>
    <t xml:space="preserve">Luna 4  </t>
  </si>
  <si>
    <t xml:space="preserve">Luna 5  </t>
  </si>
  <si>
    <t xml:space="preserve">Luna 6  </t>
  </si>
  <si>
    <t xml:space="preserve">Luna 7  </t>
  </si>
  <si>
    <t xml:space="preserve">Luna 8 </t>
  </si>
  <si>
    <t xml:space="preserve">Luna 9  </t>
  </si>
  <si>
    <t xml:space="preserve">Luna 10  </t>
  </si>
  <si>
    <t xml:space="preserve">Luna 11  </t>
  </si>
  <si>
    <t xml:space="preserve">Luna 12  </t>
  </si>
  <si>
    <t>an ....., etapa de executie nr......</t>
  </si>
  <si>
    <t xml:space="preserve">Denumire </t>
  </si>
  <si>
    <t>U.M.</t>
  </si>
  <si>
    <t>Pret unitar</t>
  </si>
  <si>
    <t>Valoare fara TVA</t>
  </si>
  <si>
    <t>TVA</t>
  </si>
  <si>
    <t>nr. factura/data</t>
  </si>
  <si>
    <t>Nr. OP/DPE/data</t>
  </si>
  <si>
    <t>Valoare OP/DPE</t>
  </si>
  <si>
    <t>Nr. inventar</t>
  </si>
  <si>
    <t>Furnizor (denumire)</t>
  </si>
  <si>
    <t>*In cazul in care, in documentul de justificare a cheltuielilor sunt folosite abrevieri, coduri, se va trece in paranteza denumirea din lista echipamentelor, aprobata prin contractul de finantare.</t>
  </si>
  <si>
    <t>Nr. bon consum/data</t>
  </si>
  <si>
    <t>x</t>
  </si>
  <si>
    <t>buc.</t>
  </si>
  <si>
    <t>ex.: Spectrometru</t>
  </si>
  <si>
    <t>ex.: Popescu Ion</t>
  </si>
  <si>
    <t>2578/10.10.2016</t>
  </si>
  <si>
    <t>201/20.10.2016</t>
  </si>
  <si>
    <t>DUDU SRL</t>
  </si>
  <si>
    <t>256/04.08.2016</t>
  </si>
  <si>
    <t>30/20.08.2016</t>
  </si>
  <si>
    <t>457/18.08.2016</t>
  </si>
  <si>
    <t>ex.: hartie A4 - top</t>
  </si>
  <si>
    <t>ex.: servicii de etalonare</t>
  </si>
  <si>
    <t>478/4.06.2016</t>
  </si>
  <si>
    <t>145/10.06.2016</t>
  </si>
  <si>
    <t>SERVTOTAL SRL</t>
  </si>
  <si>
    <t>Nr. Crt.</t>
  </si>
  <si>
    <t>Nr. decizie/mandat/ordin/data</t>
  </si>
  <si>
    <t>Scopul deplasarii</t>
  </si>
  <si>
    <t>Durata (nr. zile)</t>
  </si>
  <si>
    <t>Indemnizatie</t>
  </si>
  <si>
    <t>Zilnica</t>
  </si>
  <si>
    <t>Lunara</t>
  </si>
  <si>
    <t>15/03.03.2016</t>
  </si>
  <si>
    <t>participare la .........</t>
  </si>
  <si>
    <t>Geneva</t>
  </si>
  <si>
    <t>Elvetia</t>
  </si>
  <si>
    <t>01.04-05.04.2016</t>
  </si>
  <si>
    <t>externa</t>
  </si>
  <si>
    <t>1.1. salarii si venituri asimilate salariilor, potrivit legii</t>
  </si>
  <si>
    <t xml:space="preserve">FISA DE EVIDENTA ANALITICA POSTCALCUL (FEAP) </t>
  </si>
  <si>
    <t>Total an 1 + an 2 + an 3</t>
  </si>
  <si>
    <t>Total an 1</t>
  </si>
  <si>
    <t>Total an 2</t>
  </si>
  <si>
    <t>Total an 3</t>
  </si>
  <si>
    <t>UE</t>
  </si>
  <si>
    <t>Titlu proiect</t>
  </si>
  <si>
    <t>ACRONIM/COD</t>
  </si>
  <si>
    <t>...</t>
  </si>
  <si>
    <t>n</t>
  </si>
  <si>
    <t>Stadiu (finalizat/derulare)</t>
  </si>
  <si>
    <t>Total cofinantare proprie (CP)</t>
  </si>
  <si>
    <t>Total proiect</t>
  </si>
  <si>
    <t>Total (BS + UE + CP)</t>
  </si>
  <si>
    <t>Total buget de stat (BS)</t>
  </si>
  <si>
    <t>SITUAŢIE FONDURI</t>
  </si>
  <si>
    <t>Conducator proiect/Partener (denumire)</t>
  </si>
  <si>
    <t>Doctor/Doctorand (DR/DRD)</t>
  </si>
  <si>
    <t>ex.: Popescu</t>
  </si>
  <si>
    <t>Ion</t>
  </si>
  <si>
    <t>M</t>
  </si>
  <si>
    <t>Bucuresti-Ilfov</t>
  </si>
  <si>
    <t>II</t>
  </si>
  <si>
    <t>SS</t>
  </si>
  <si>
    <t>CS I</t>
  </si>
  <si>
    <t>DR</t>
  </si>
  <si>
    <t>Director proiect</t>
  </si>
  <si>
    <t>BUGET DE STAT</t>
  </si>
  <si>
    <t>Cheltuieli indirecte</t>
  </si>
  <si>
    <t>Euroregiune*</t>
  </si>
  <si>
    <t>** Categorii de varsta: I (0-14 ani), II (15-59 ani), III (60 si peste)</t>
  </si>
  <si>
    <t>* Eurorergiuni Romania: Nord-Vest; Nord-Est; Vest; Centru; Sud-Vest, Sud, Sud-Est, Bucuresti-Ilfov</t>
  </si>
  <si>
    <t>TOPSERVICE SRL</t>
  </si>
  <si>
    <t>.....</t>
  </si>
  <si>
    <t>Valoare totala cf. document justificativ</t>
  </si>
  <si>
    <t>Valoare decontata in cadrul proiectului</t>
  </si>
  <si>
    <t xml:space="preserve">SITUATIE FONDURI PE CATEGORII DE CHELTUIELI </t>
  </si>
  <si>
    <t>Sex</t>
  </si>
  <si>
    <t xml:space="preserve">Studii </t>
  </si>
  <si>
    <t>F</t>
  </si>
  <si>
    <t>SM</t>
  </si>
  <si>
    <t>1</t>
  </si>
  <si>
    <t>Total fonduri europene (EU)</t>
  </si>
  <si>
    <t>Mărime *</t>
  </si>
  <si>
    <t>Euroregiune **</t>
  </si>
  <si>
    <t>CO/P</t>
  </si>
  <si>
    <t>UNI/INCD...</t>
  </si>
  <si>
    <t>** Eurorergiuni Romania: Nord-Vest; Nord-Est; Vest; Centru; Sud-Vest, Sud, Sud-Est, Bucuresti-Ilfov</t>
  </si>
  <si>
    <t xml:space="preserve">Document justificativ (tip document/numar/data)
</t>
  </si>
  <si>
    <t>Anexa 2A</t>
  </si>
  <si>
    <t>Anexa 2C</t>
  </si>
  <si>
    <t>*Se va realiza in corelare cu Fisele de pontaj/proiect</t>
  </si>
  <si>
    <t>Anexa 2B_1</t>
  </si>
  <si>
    <t>Anexa 2B_6</t>
  </si>
  <si>
    <t>3. PLATI EFECTUATE DE CONDUCATORUL DE PROIECT CATRE PARTENERI IN PERIOADA RAPORTATA</t>
  </si>
  <si>
    <t>1. ALOCAT</t>
  </si>
  <si>
    <t>Avans transa nr......  /plata anuala......</t>
  </si>
  <si>
    <t>Denumire partener</t>
  </si>
  <si>
    <t>lei</t>
  </si>
  <si>
    <t>Valoare</t>
  </si>
  <si>
    <t>Ordin de plata (nr. si data)</t>
  </si>
  <si>
    <t>Total platit in perioada raportata</t>
  </si>
  <si>
    <t>…..</t>
  </si>
  <si>
    <t>* Se completeaza doar de catre organizatiile private (intreprinere mica/mijlocie/mare)</t>
  </si>
  <si>
    <t>Nr. contract/data</t>
  </si>
  <si>
    <t>Anexa 2B_2</t>
  </si>
  <si>
    <t>DATE CONTRACT SI PARTENERI</t>
  </si>
  <si>
    <t>Categorie varsta**</t>
  </si>
  <si>
    <t>Anexa 2B_3</t>
  </si>
  <si>
    <t>Anexa 2B_4</t>
  </si>
  <si>
    <t>Anexa 2B_5</t>
  </si>
  <si>
    <t>…</t>
  </si>
  <si>
    <t>SITUAŢIE PRIVIND JUSTIFICAREA CHELTUIELILOR SALARIALE</t>
  </si>
  <si>
    <t>SITUAȚIA JUSTIFICARII CHELTUIELILOR DE CAPITAL</t>
  </si>
  <si>
    <r>
      <t>Conducator proiect:  ...................................................................................</t>
    </r>
    <r>
      <rPr>
        <sz val="9"/>
        <color theme="1"/>
        <rFont val="Arial Narrow"/>
        <family val="2"/>
        <charset val="238"/>
      </rPr>
      <t xml:space="preserve"> (</t>
    </r>
    <r>
      <rPr>
        <i/>
        <sz val="9"/>
        <color theme="1"/>
        <rFont val="Arial Narrow"/>
        <family val="2"/>
        <charset val="238"/>
      </rPr>
      <t>denumirea)</t>
    </r>
  </si>
  <si>
    <r>
      <t>Partener  1:  ................................................................................................</t>
    </r>
    <r>
      <rPr>
        <sz val="9"/>
        <color theme="1"/>
        <rFont val="Arial Narrow"/>
        <family val="2"/>
        <charset val="238"/>
      </rPr>
      <t xml:space="preserve"> (</t>
    </r>
    <r>
      <rPr>
        <i/>
        <sz val="9"/>
        <color theme="1"/>
        <rFont val="Arial Narrow"/>
        <family val="2"/>
        <charset val="238"/>
      </rPr>
      <t>denumirea)</t>
    </r>
  </si>
  <si>
    <r>
      <t>Partener  n:  ................................................................................................</t>
    </r>
    <r>
      <rPr>
        <sz val="9"/>
        <color theme="1"/>
        <rFont val="Arial Narrow"/>
        <family val="2"/>
        <charset val="238"/>
      </rPr>
      <t xml:space="preserve"> (</t>
    </r>
    <r>
      <rPr>
        <i/>
        <sz val="9"/>
        <color theme="1"/>
        <rFont val="Arial Narrow"/>
        <family val="2"/>
        <charset val="238"/>
      </rPr>
      <t>denumirea)</t>
    </r>
  </si>
  <si>
    <r>
      <t xml:space="preserve">TOTAL CHELTUIELI DE CAPITAL </t>
    </r>
    <r>
      <rPr>
        <i/>
        <sz val="9"/>
        <color theme="1"/>
        <rFont val="Arial Narrow"/>
        <family val="2"/>
        <charset val="238"/>
      </rPr>
      <t>(Conducator+P1+...+ Pn)</t>
    </r>
  </si>
  <si>
    <t>….</t>
  </si>
  <si>
    <r>
      <t>CHELTUIELI CU PERSONALUL</t>
    </r>
    <r>
      <rPr>
        <sz val="9"/>
        <color theme="1"/>
        <rFont val="Arial Narrow"/>
        <family val="2"/>
        <charset val="238"/>
      </rPr>
      <t>, din care:</t>
    </r>
  </si>
  <si>
    <r>
      <t>CHELTUELI CU LOGISTICA</t>
    </r>
    <r>
      <rPr>
        <sz val="9"/>
        <color theme="1"/>
        <rFont val="Arial Narrow"/>
        <family val="2"/>
        <charset val="238"/>
      </rPr>
      <t>, din care:</t>
    </r>
  </si>
  <si>
    <r>
      <t xml:space="preserve">CHELTUIELI INDIRECTE (regie)      </t>
    </r>
    <r>
      <rPr>
        <i/>
        <sz val="9"/>
        <color theme="1"/>
        <rFont val="Arial Narrow"/>
        <family val="2"/>
        <charset val="238"/>
      </rPr>
      <t>…..% din rd. …</t>
    </r>
  </si>
  <si>
    <r>
      <t xml:space="preserve">TOTAL CHELTUIELI </t>
    </r>
    <r>
      <rPr>
        <i/>
        <sz val="9"/>
        <color theme="1"/>
        <rFont val="Arial Narrow"/>
        <family val="2"/>
        <charset val="238"/>
      </rPr>
      <t>(1+2+3+4)</t>
    </r>
  </si>
  <si>
    <r>
      <t>CHELTUIELI CU PERSONALUL</t>
    </r>
    <r>
      <rPr>
        <b/>
        <sz val="9"/>
        <color indexed="8"/>
        <rFont val="Arial Narrow"/>
        <family val="2"/>
        <charset val="238"/>
      </rPr>
      <t xml:space="preserve">, </t>
    </r>
    <r>
      <rPr>
        <sz val="9"/>
        <color indexed="8"/>
        <rFont val="Arial Narrow"/>
        <family val="2"/>
        <charset val="238"/>
      </rPr>
      <t>din care:</t>
    </r>
  </si>
  <si>
    <r>
      <t>CHELTIELI CU LOGISTICA</t>
    </r>
    <r>
      <rPr>
        <b/>
        <sz val="9"/>
        <color indexed="8"/>
        <rFont val="Arial Narrow"/>
        <family val="2"/>
        <charset val="238"/>
      </rPr>
      <t>,</t>
    </r>
    <r>
      <rPr>
        <sz val="9"/>
        <color indexed="8"/>
        <rFont val="Arial Narrow"/>
        <family val="2"/>
        <charset val="238"/>
      </rPr>
      <t xml:space="preserve"> din care:</t>
    </r>
  </si>
  <si>
    <r>
      <t>CHELTUIELI INDIRECTE (regie) *</t>
    </r>
    <r>
      <rPr>
        <sz val="9"/>
        <color theme="1"/>
        <rFont val="Arial Narrow"/>
        <family val="2"/>
        <charset val="238"/>
      </rPr>
      <t>…..% din rd. ……</t>
    </r>
  </si>
  <si>
    <r>
      <t xml:space="preserve">TOTAL CHELTUIELI </t>
    </r>
    <r>
      <rPr>
        <b/>
        <i/>
        <sz val="9"/>
        <color indexed="8"/>
        <rFont val="Arial Narrow"/>
        <family val="2"/>
        <charset val="238"/>
      </rPr>
      <t>(1+2+3+4)</t>
    </r>
  </si>
  <si>
    <r>
      <t xml:space="preserve">Declaram pe proprie raspundere ca </t>
    </r>
    <r>
      <rPr>
        <b/>
        <sz val="9"/>
        <color theme="1"/>
        <rFont val="Arial Narrow"/>
        <family val="2"/>
        <charset val="238"/>
      </rPr>
      <t>suntem / nu suntem</t>
    </r>
    <r>
      <rPr>
        <sz val="9"/>
        <color theme="1"/>
        <rFont val="Arial Narrow"/>
        <family val="2"/>
        <charset val="238"/>
      </rPr>
      <t xml:space="preserve"> platitor de TVA, dupa caz.</t>
    </r>
  </si>
  <si>
    <r>
      <t xml:space="preserve">Declaram pe proprie raspundere ca </t>
    </r>
    <r>
      <rPr>
        <b/>
        <sz val="9"/>
        <color theme="1"/>
        <rFont val="Arial Narrow"/>
        <family val="2"/>
        <charset val="238"/>
      </rPr>
      <t>deducem / nu deducem</t>
    </r>
    <r>
      <rPr>
        <sz val="9"/>
        <color theme="1"/>
        <rFont val="Arial Narrow"/>
        <family val="2"/>
        <charset val="238"/>
      </rPr>
      <t xml:space="preserve"> TVA, dupa caz.</t>
    </r>
  </si>
  <si>
    <t>Anexa 2B_7</t>
  </si>
  <si>
    <t>SITUAȚIA JUSTIFICARII  CHELTUIELILOR CU STOCURILE</t>
  </si>
  <si>
    <r>
      <t>Denumire material</t>
    </r>
    <r>
      <rPr>
        <i/>
        <sz val="9"/>
        <color theme="1"/>
        <rFont val="Arial Narrow"/>
        <family val="2"/>
        <charset val="238"/>
      </rPr>
      <t>*</t>
    </r>
  </si>
  <si>
    <r>
      <t xml:space="preserve">TOTAL CHELTUIELI CU STOCURILE </t>
    </r>
    <r>
      <rPr>
        <i/>
        <sz val="9"/>
        <color theme="1"/>
        <rFont val="Arial Narrow"/>
        <family val="2"/>
        <charset val="238"/>
      </rPr>
      <t>(Conducator+P1+...+ Pn)</t>
    </r>
  </si>
  <si>
    <t>Anexa 2B_8</t>
  </si>
  <si>
    <t>SITUAȚIA JUSTIFICARII CHELTUIELILOR CU SERVICIILE EXCUTATE DE TERTI</t>
  </si>
  <si>
    <r>
      <t>Denumire serviciu</t>
    </r>
    <r>
      <rPr>
        <i/>
        <sz val="9"/>
        <color theme="1"/>
        <rFont val="Arial Narrow"/>
        <family val="2"/>
        <charset val="238"/>
      </rPr>
      <t>*</t>
    </r>
  </si>
  <si>
    <r>
      <t xml:space="preserve">TOTAL CHELTUIELI cu serviciile executate de terți </t>
    </r>
    <r>
      <rPr>
        <i/>
        <sz val="9"/>
        <color theme="1"/>
        <rFont val="Arial Narrow"/>
        <family val="2"/>
        <charset val="238"/>
      </rPr>
      <t>(Conducator+P1+...+ Pn)</t>
    </r>
  </si>
  <si>
    <t>Anexa 2B_9</t>
  </si>
  <si>
    <t>Anexa 2B_10</t>
  </si>
  <si>
    <r>
      <t>Conducator proiect:  ................................................................................... (</t>
    </r>
    <r>
      <rPr>
        <b/>
        <i/>
        <sz val="9"/>
        <color theme="1"/>
        <rFont val="Arial Narrow"/>
        <family val="2"/>
        <charset val="238"/>
      </rPr>
      <t>denumirea)</t>
    </r>
  </si>
  <si>
    <r>
      <t>Partener  1:  ................................................................................................ (</t>
    </r>
    <r>
      <rPr>
        <b/>
        <i/>
        <sz val="9"/>
        <color theme="1"/>
        <rFont val="Arial Narrow"/>
        <family val="2"/>
        <charset val="238"/>
      </rPr>
      <t>denumirea)</t>
    </r>
  </si>
  <si>
    <r>
      <t>Partener  n:  ................................................................................................ (</t>
    </r>
    <r>
      <rPr>
        <b/>
        <i/>
        <sz val="9"/>
        <color theme="1"/>
        <rFont val="Arial Narrow"/>
        <family val="2"/>
        <charset val="238"/>
      </rPr>
      <t>denumirea)</t>
    </r>
  </si>
  <si>
    <r>
      <t xml:space="preserve">TOTAL CHELTUIELI INDIRECTE </t>
    </r>
    <r>
      <rPr>
        <b/>
        <i/>
        <sz val="9"/>
        <color theme="1"/>
        <rFont val="Arial Narrow"/>
        <family val="2"/>
        <charset val="238"/>
      </rPr>
      <t>(Conducator+P1+...+ Pn)</t>
    </r>
  </si>
  <si>
    <t>SITUAŢIA JUSTIFICARII CHELTUIELILOR INDIRECTE (REGIE)</t>
  </si>
  <si>
    <t>Director Proiect,/Responsabil proiect (partener)</t>
  </si>
  <si>
    <t xml:space="preserve">2. REALIZAT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</si>
</sst>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0"/>
      <name val="Arial"/>
      <family val="2"/>
    </font>
    <font>
      <sz val="9"/>
      <color theme="1"/>
      <name val="Arial Narrow"/>
      <family val="2"/>
      <charset val="238"/>
    </font>
    <font>
      <b/>
      <sz val="9"/>
      <color indexed="8"/>
      <name val="Times New Roman"/>
      <family val="1"/>
    </font>
    <font>
      <i/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theme="1"/>
      <name val="Calibri"/>
      <family val="2"/>
      <scheme val="minor"/>
    </font>
    <font>
      <b/>
      <sz val="9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i/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4" fillId="0" borderId="0"/>
    <xf numFmtId="0" fontId="1" fillId="0" borderId="0"/>
    <xf numFmtId="0" fontId="14" fillId="0" borderId="0"/>
  </cellStyleXfs>
  <cellXfs count="185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2" applyFont="1" applyAlignment="1">
      <alignment horizontal="right" vertical="center"/>
    </xf>
    <xf numFmtId="0" fontId="11" fillId="0" borderId="0" xfId="2" applyFont="1" applyFill="1" applyAlignment="1">
      <alignment vertical="center"/>
    </xf>
    <xf numFmtId="0" fontId="13" fillId="0" borderId="0" xfId="2" applyFont="1" applyFill="1" applyAlignment="1">
      <alignment horizontal="right" vertical="center"/>
    </xf>
    <xf numFmtId="0" fontId="11" fillId="0" borderId="0" xfId="2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5"/>
    </xf>
    <xf numFmtId="0" fontId="3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/>
    <xf numFmtId="0" fontId="10" fillId="0" borderId="0" xfId="0" applyFont="1"/>
    <xf numFmtId="0" fontId="4" fillId="0" borderId="0" xfId="0" applyFont="1" applyFill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/>
    <xf numFmtId="0" fontId="16" fillId="0" borderId="0" xfId="6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7" fillId="3" borderId="1" xfId="0" applyFont="1" applyFill="1" applyBorder="1"/>
    <xf numFmtId="0" fontId="17" fillId="0" borderId="1" xfId="0" applyFont="1" applyBorder="1"/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1" fontId="15" fillId="0" borderId="1" xfId="0" applyNumberFormat="1" applyFont="1" applyBorder="1"/>
    <xf numFmtId="0" fontId="15" fillId="0" borderId="1" xfId="0" applyFont="1" applyBorder="1"/>
    <xf numFmtId="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right" vertical="center" wrapText="1"/>
    </xf>
    <xf numFmtId="4" fontId="18" fillId="0" borderId="1" xfId="0" applyNumberFormat="1" applyFont="1" applyBorder="1"/>
    <xf numFmtId="1" fontId="18" fillId="0" borderId="1" xfId="0" applyNumberFormat="1" applyFont="1" applyBorder="1"/>
    <xf numFmtId="0" fontId="18" fillId="0" borderId="1" xfId="0" applyFont="1" applyBorder="1"/>
    <xf numFmtId="0" fontId="18" fillId="0" borderId="1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8" fillId="0" borderId="0" xfId="0" applyFont="1"/>
    <xf numFmtId="0" fontId="4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" fontId="17" fillId="3" borderId="1" xfId="0" applyNumberFormat="1" applyFont="1" applyFill="1" applyBorder="1" applyAlignment="1">
      <alignment horizontal="righ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vertical="center" wrapText="1"/>
    </xf>
    <xf numFmtId="0" fontId="15" fillId="0" borderId="0" xfId="0" applyFont="1" applyAlignment="1">
      <alignment horizontal="left"/>
    </xf>
    <xf numFmtId="4" fontId="15" fillId="0" borderId="1" xfId="0" applyNumberFormat="1" applyFont="1" applyBorder="1" applyAlignment="1">
      <alignment horizontal="righ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/>
    <xf numFmtId="49" fontId="19" fillId="0" borderId="0" xfId="0" applyNumberFormat="1" applyFont="1"/>
    <xf numFmtId="0" fontId="18" fillId="0" borderId="0" xfId="0" applyFont="1"/>
    <xf numFmtId="0" fontId="15" fillId="0" borderId="0" xfId="0" applyFont="1" applyAlignment="1">
      <alignment horizontal="right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5" fillId="2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0" applyFont="1"/>
    <xf numFmtId="0" fontId="18" fillId="0" borderId="1" xfId="0" applyFont="1" applyBorder="1" applyAlignment="1">
      <alignment vertical="center" wrapText="1"/>
    </xf>
    <xf numFmtId="0" fontId="21" fillId="0" borderId="1" xfId="0" applyFont="1" applyBorder="1"/>
    <xf numFmtId="0" fontId="1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0" borderId="0" xfId="1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20" fillId="0" borderId="1" xfId="1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0" xfId="1" applyFont="1" applyAlignment="1">
      <alignment vertical="center"/>
    </xf>
    <xf numFmtId="0" fontId="20" fillId="0" borderId="1" xfId="2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vertical="center"/>
    </xf>
    <xf numFmtId="3" fontId="22" fillId="0" borderId="1" xfId="1" applyNumberFormat="1" applyFont="1" applyFill="1" applyBorder="1" applyAlignment="1">
      <alignment horizontal="right" vertical="center" wrapText="1"/>
    </xf>
    <xf numFmtId="0" fontId="22" fillId="0" borderId="0" xfId="1" applyFont="1" applyAlignment="1">
      <alignment vertical="center"/>
    </xf>
    <xf numFmtId="0" fontId="15" fillId="0" borderId="1" xfId="2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vertical="center" wrapText="1"/>
    </xf>
    <xf numFmtId="3" fontId="20" fillId="0" borderId="1" xfId="1" applyNumberFormat="1" applyFont="1" applyFill="1" applyBorder="1" applyAlignment="1">
      <alignment horizontal="right" vertical="center" wrapText="1"/>
    </xf>
    <xf numFmtId="0" fontId="19" fillId="0" borderId="1" xfId="2" applyFont="1" applyFill="1" applyBorder="1" applyAlignment="1">
      <alignment vertical="center" wrapText="1"/>
    </xf>
    <xf numFmtId="0" fontId="15" fillId="0" borderId="1" xfId="2" applyFont="1" applyFill="1" applyBorder="1" applyAlignment="1">
      <alignment vertical="center"/>
    </xf>
    <xf numFmtId="0" fontId="18" fillId="0" borderId="1" xfId="2" applyFont="1" applyFill="1" applyBorder="1" applyAlignment="1">
      <alignment vertical="center" wrapText="1"/>
    </xf>
    <xf numFmtId="0" fontId="18" fillId="0" borderId="1" xfId="2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22" fillId="0" borderId="0" xfId="1" applyFont="1" applyFill="1" applyAlignment="1">
      <alignment vertical="center"/>
    </xf>
    <xf numFmtId="3" fontId="22" fillId="0" borderId="0" xfId="1" applyNumberFormat="1" applyFont="1" applyFill="1" applyAlignment="1">
      <alignment vertical="center"/>
    </xf>
    <xf numFmtId="4" fontId="22" fillId="0" borderId="0" xfId="1" applyNumberFormat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3" fontId="20" fillId="0" borderId="0" xfId="1" applyNumberFormat="1" applyFont="1" applyFill="1" applyAlignment="1">
      <alignment vertical="center"/>
    </xf>
    <xf numFmtId="4" fontId="20" fillId="0" borderId="0" xfId="1" applyNumberFormat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18" fillId="0" borderId="0" xfId="0" applyFont="1" applyAlignment="1">
      <alignment vertical="center" wrapText="1"/>
    </xf>
    <xf numFmtId="0" fontId="24" fillId="0" borderId="0" xfId="1" applyFont="1" applyFill="1" applyAlignment="1">
      <alignment horizontal="left" vertical="center"/>
    </xf>
    <xf numFmtId="0" fontId="24" fillId="0" borderId="0" xfId="1" applyFont="1" applyFill="1" applyAlignment="1">
      <alignment vertical="center"/>
    </xf>
    <xf numFmtId="0" fontId="24" fillId="0" borderId="0" xfId="1" applyFont="1" applyAlignment="1">
      <alignment vertical="center"/>
    </xf>
    <xf numFmtId="0" fontId="17" fillId="3" borderId="1" xfId="0" applyFont="1" applyFill="1" applyBorder="1" applyAlignment="1">
      <alignment wrapText="1"/>
    </xf>
    <xf numFmtId="0" fontId="17" fillId="0" borderId="0" xfId="0" applyFont="1" applyFill="1"/>
    <xf numFmtId="0" fontId="1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7" fillId="3" borderId="1" xfId="0" applyFont="1" applyFill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left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vertical="center" wrapText="1"/>
    </xf>
    <xf numFmtId="0" fontId="20" fillId="0" borderId="6" xfId="3" applyFont="1" applyBorder="1" applyAlignment="1">
      <alignment horizontal="center" vertical="center" wrapText="1"/>
    </xf>
    <xf numFmtId="4" fontId="15" fillId="0" borderId="1" xfId="3" applyNumberFormat="1" applyFont="1" applyBorder="1" applyAlignment="1">
      <alignment horizontal="center" vertical="center"/>
    </xf>
    <xf numFmtId="4" fontId="15" fillId="0" borderId="0" xfId="3" applyNumberFormat="1" applyFont="1" applyAlignment="1">
      <alignment vertical="center"/>
    </xf>
    <xf numFmtId="0" fontId="20" fillId="0" borderId="0" xfId="3" applyFont="1" applyAlignment="1">
      <alignment horizontal="right" vertical="center"/>
    </xf>
    <xf numFmtId="0" fontId="20" fillId="0" borderId="2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left" vertical="center"/>
    </xf>
    <xf numFmtId="4" fontId="18" fillId="0" borderId="1" xfId="0" applyNumberFormat="1" applyFont="1" applyBorder="1" applyAlignment="1">
      <alignment horizontal="right"/>
    </xf>
  </cellXfs>
  <cellStyles count="7">
    <cellStyle name="Normal" xfId="0" builtinId="0"/>
    <cellStyle name="Normal 2" xfId="2"/>
    <cellStyle name="Normal 2 2" xfId="4"/>
    <cellStyle name="Normal 3" xfId="3"/>
    <cellStyle name="Normal 3 2" xfId="5"/>
    <cellStyle name="Normal 4" xfId="6"/>
    <cellStyle name="Normal_Tema BS-1.1 - C1-C2-C3 - Contract Euratom_2008_CV Atanasiu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0"/>
  <sheetViews>
    <sheetView tabSelected="1" zoomScaleNormal="100" workbookViewId="0">
      <selection activeCell="C6" sqref="C6:N6"/>
    </sheetView>
  </sheetViews>
  <sheetFormatPr defaultRowHeight="13.8" x14ac:dyDescent="0.3"/>
  <cols>
    <col min="1" max="1" width="3.6640625" style="3" customWidth="1"/>
    <col min="2" max="2" width="4.88671875" style="23" customWidth="1"/>
    <col min="3" max="3" width="26.77734375" style="3" customWidth="1"/>
    <col min="4" max="7" width="10.109375" style="12" customWidth="1"/>
    <col min="8" max="14" width="10.109375" style="3" customWidth="1"/>
    <col min="15" max="258" width="9.109375" style="3"/>
    <col min="259" max="259" width="3.6640625" style="3" customWidth="1"/>
    <col min="260" max="260" width="2.5546875" style="3" customWidth="1"/>
    <col min="261" max="261" width="54.6640625" style="3" customWidth="1"/>
    <col min="262" max="270" width="10.109375" style="3" customWidth="1"/>
    <col min="271" max="514" width="9.109375" style="3"/>
    <col min="515" max="515" width="3.6640625" style="3" customWidth="1"/>
    <col min="516" max="516" width="2.5546875" style="3" customWidth="1"/>
    <col min="517" max="517" width="54.6640625" style="3" customWidth="1"/>
    <col min="518" max="526" width="10.109375" style="3" customWidth="1"/>
    <col min="527" max="770" width="9.109375" style="3"/>
    <col min="771" max="771" width="3.6640625" style="3" customWidth="1"/>
    <col min="772" max="772" width="2.5546875" style="3" customWidth="1"/>
    <col min="773" max="773" width="54.6640625" style="3" customWidth="1"/>
    <col min="774" max="782" width="10.109375" style="3" customWidth="1"/>
    <col min="783" max="1026" width="9.109375" style="3"/>
    <col min="1027" max="1027" width="3.6640625" style="3" customWidth="1"/>
    <col min="1028" max="1028" width="2.5546875" style="3" customWidth="1"/>
    <col min="1029" max="1029" width="54.6640625" style="3" customWidth="1"/>
    <col min="1030" max="1038" width="10.109375" style="3" customWidth="1"/>
    <col min="1039" max="1282" width="9.109375" style="3"/>
    <col min="1283" max="1283" width="3.6640625" style="3" customWidth="1"/>
    <col min="1284" max="1284" width="2.5546875" style="3" customWidth="1"/>
    <col min="1285" max="1285" width="54.6640625" style="3" customWidth="1"/>
    <col min="1286" max="1294" width="10.109375" style="3" customWidth="1"/>
    <col min="1295" max="1538" width="9.109375" style="3"/>
    <col min="1539" max="1539" width="3.6640625" style="3" customWidth="1"/>
    <col min="1540" max="1540" width="2.5546875" style="3" customWidth="1"/>
    <col min="1541" max="1541" width="54.6640625" style="3" customWidth="1"/>
    <col min="1542" max="1550" width="10.109375" style="3" customWidth="1"/>
    <col min="1551" max="1794" width="9.109375" style="3"/>
    <col min="1795" max="1795" width="3.6640625" style="3" customWidth="1"/>
    <col min="1796" max="1796" width="2.5546875" style="3" customWidth="1"/>
    <col min="1797" max="1797" width="54.6640625" style="3" customWidth="1"/>
    <col min="1798" max="1806" width="10.109375" style="3" customWidth="1"/>
    <col min="1807" max="2050" width="9.109375" style="3"/>
    <col min="2051" max="2051" width="3.6640625" style="3" customWidth="1"/>
    <col min="2052" max="2052" width="2.5546875" style="3" customWidth="1"/>
    <col min="2053" max="2053" width="54.6640625" style="3" customWidth="1"/>
    <col min="2054" max="2062" width="10.109375" style="3" customWidth="1"/>
    <col min="2063" max="2306" width="9.109375" style="3"/>
    <col min="2307" max="2307" width="3.6640625" style="3" customWidth="1"/>
    <col min="2308" max="2308" width="2.5546875" style="3" customWidth="1"/>
    <col min="2309" max="2309" width="54.6640625" style="3" customWidth="1"/>
    <col min="2310" max="2318" width="10.109375" style="3" customWidth="1"/>
    <col min="2319" max="2562" width="9.109375" style="3"/>
    <col min="2563" max="2563" width="3.6640625" style="3" customWidth="1"/>
    <col min="2564" max="2564" width="2.5546875" style="3" customWidth="1"/>
    <col min="2565" max="2565" width="54.6640625" style="3" customWidth="1"/>
    <col min="2566" max="2574" width="10.109375" style="3" customWidth="1"/>
    <col min="2575" max="2818" width="9.109375" style="3"/>
    <col min="2819" max="2819" width="3.6640625" style="3" customWidth="1"/>
    <col min="2820" max="2820" width="2.5546875" style="3" customWidth="1"/>
    <col min="2821" max="2821" width="54.6640625" style="3" customWidth="1"/>
    <col min="2822" max="2830" width="10.109375" style="3" customWidth="1"/>
    <col min="2831" max="3074" width="9.109375" style="3"/>
    <col min="3075" max="3075" width="3.6640625" style="3" customWidth="1"/>
    <col min="3076" max="3076" width="2.5546875" style="3" customWidth="1"/>
    <col min="3077" max="3077" width="54.6640625" style="3" customWidth="1"/>
    <col min="3078" max="3086" width="10.109375" style="3" customWidth="1"/>
    <col min="3087" max="3330" width="9.109375" style="3"/>
    <col min="3331" max="3331" width="3.6640625" style="3" customWidth="1"/>
    <col min="3332" max="3332" width="2.5546875" style="3" customWidth="1"/>
    <col min="3333" max="3333" width="54.6640625" style="3" customWidth="1"/>
    <col min="3334" max="3342" width="10.109375" style="3" customWidth="1"/>
    <col min="3343" max="3586" width="9.109375" style="3"/>
    <col min="3587" max="3587" width="3.6640625" style="3" customWidth="1"/>
    <col min="3588" max="3588" width="2.5546875" style="3" customWidth="1"/>
    <col min="3589" max="3589" width="54.6640625" style="3" customWidth="1"/>
    <col min="3590" max="3598" width="10.109375" style="3" customWidth="1"/>
    <col min="3599" max="3842" width="9.109375" style="3"/>
    <col min="3843" max="3843" width="3.6640625" style="3" customWidth="1"/>
    <col min="3844" max="3844" width="2.5546875" style="3" customWidth="1"/>
    <col min="3845" max="3845" width="54.6640625" style="3" customWidth="1"/>
    <col min="3846" max="3854" width="10.109375" style="3" customWidth="1"/>
    <col min="3855" max="4098" width="9.109375" style="3"/>
    <col min="4099" max="4099" width="3.6640625" style="3" customWidth="1"/>
    <col min="4100" max="4100" width="2.5546875" style="3" customWidth="1"/>
    <col min="4101" max="4101" width="54.6640625" style="3" customWidth="1"/>
    <col min="4102" max="4110" width="10.109375" style="3" customWidth="1"/>
    <col min="4111" max="4354" width="9.109375" style="3"/>
    <col min="4355" max="4355" width="3.6640625" style="3" customWidth="1"/>
    <col min="4356" max="4356" width="2.5546875" style="3" customWidth="1"/>
    <col min="4357" max="4357" width="54.6640625" style="3" customWidth="1"/>
    <col min="4358" max="4366" width="10.109375" style="3" customWidth="1"/>
    <col min="4367" max="4610" width="9.109375" style="3"/>
    <col min="4611" max="4611" width="3.6640625" style="3" customWidth="1"/>
    <col min="4612" max="4612" width="2.5546875" style="3" customWidth="1"/>
    <col min="4613" max="4613" width="54.6640625" style="3" customWidth="1"/>
    <col min="4614" max="4622" width="10.109375" style="3" customWidth="1"/>
    <col min="4623" max="4866" width="9.109375" style="3"/>
    <col min="4867" max="4867" width="3.6640625" style="3" customWidth="1"/>
    <col min="4868" max="4868" width="2.5546875" style="3" customWidth="1"/>
    <col min="4869" max="4869" width="54.6640625" style="3" customWidth="1"/>
    <col min="4870" max="4878" width="10.109375" style="3" customWidth="1"/>
    <col min="4879" max="5122" width="9.109375" style="3"/>
    <col min="5123" max="5123" width="3.6640625" style="3" customWidth="1"/>
    <col min="5124" max="5124" width="2.5546875" style="3" customWidth="1"/>
    <col min="5125" max="5125" width="54.6640625" style="3" customWidth="1"/>
    <col min="5126" max="5134" width="10.109375" style="3" customWidth="1"/>
    <col min="5135" max="5378" width="9.109375" style="3"/>
    <col min="5379" max="5379" width="3.6640625" style="3" customWidth="1"/>
    <col min="5380" max="5380" width="2.5546875" style="3" customWidth="1"/>
    <col min="5381" max="5381" width="54.6640625" style="3" customWidth="1"/>
    <col min="5382" max="5390" width="10.109375" style="3" customWidth="1"/>
    <col min="5391" max="5634" width="9.109375" style="3"/>
    <col min="5635" max="5635" width="3.6640625" style="3" customWidth="1"/>
    <col min="5636" max="5636" width="2.5546875" style="3" customWidth="1"/>
    <col min="5637" max="5637" width="54.6640625" style="3" customWidth="1"/>
    <col min="5638" max="5646" width="10.109375" style="3" customWidth="1"/>
    <col min="5647" max="5890" width="9.109375" style="3"/>
    <col min="5891" max="5891" width="3.6640625" style="3" customWidth="1"/>
    <col min="5892" max="5892" width="2.5546875" style="3" customWidth="1"/>
    <col min="5893" max="5893" width="54.6640625" style="3" customWidth="1"/>
    <col min="5894" max="5902" width="10.109375" style="3" customWidth="1"/>
    <col min="5903" max="6146" width="9.109375" style="3"/>
    <col min="6147" max="6147" width="3.6640625" style="3" customWidth="1"/>
    <col min="6148" max="6148" width="2.5546875" style="3" customWidth="1"/>
    <col min="6149" max="6149" width="54.6640625" style="3" customWidth="1"/>
    <col min="6150" max="6158" width="10.109375" style="3" customWidth="1"/>
    <col min="6159" max="6402" width="9.109375" style="3"/>
    <col min="6403" max="6403" width="3.6640625" style="3" customWidth="1"/>
    <col min="6404" max="6404" width="2.5546875" style="3" customWidth="1"/>
    <col min="6405" max="6405" width="54.6640625" style="3" customWidth="1"/>
    <col min="6406" max="6414" width="10.109375" style="3" customWidth="1"/>
    <col min="6415" max="6658" width="9.109375" style="3"/>
    <col min="6659" max="6659" width="3.6640625" style="3" customWidth="1"/>
    <col min="6660" max="6660" width="2.5546875" style="3" customWidth="1"/>
    <col min="6661" max="6661" width="54.6640625" style="3" customWidth="1"/>
    <col min="6662" max="6670" width="10.109375" style="3" customWidth="1"/>
    <col min="6671" max="6914" width="9.109375" style="3"/>
    <col min="6915" max="6915" width="3.6640625" style="3" customWidth="1"/>
    <col min="6916" max="6916" width="2.5546875" style="3" customWidth="1"/>
    <col min="6917" max="6917" width="54.6640625" style="3" customWidth="1"/>
    <col min="6918" max="6926" width="10.109375" style="3" customWidth="1"/>
    <col min="6927" max="7170" width="9.109375" style="3"/>
    <col min="7171" max="7171" width="3.6640625" style="3" customWidth="1"/>
    <col min="7172" max="7172" width="2.5546875" style="3" customWidth="1"/>
    <col min="7173" max="7173" width="54.6640625" style="3" customWidth="1"/>
    <col min="7174" max="7182" width="10.109375" style="3" customWidth="1"/>
    <col min="7183" max="7426" width="9.109375" style="3"/>
    <col min="7427" max="7427" width="3.6640625" style="3" customWidth="1"/>
    <col min="7428" max="7428" width="2.5546875" style="3" customWidth="1"/>
    <col min="7429" max="7429" width="54.6640625" style="3" customWidth="1"/>
    <col min="7430" max="7438" width="10.109375" style="3" customWidth="1"/>
    <col min="7439" max="7682" width="9.109375" style="3"/>
    <col min="7683" max="7683" width="3.6640625" style="3" customWidth="1"/>
    <col min="7684" max="7684" width="2.5546875" style="3" customWidth="1"/>
    <col min="7685" max="7685" width="54.6640625" style="3" customWidth="1"/>
    <col min="7686" max="7694" width="10.109375" style="3" customWidth="1"/>
    <col min="7695" max="7938" width="9.109375" style="3"/>
    <col min="7939" max="7939" width="3.6640625" style="3" customWidth="1"/>
    <col min="7940" max="7940" width="2.5546875" style="3" customWidth="1"/>
    <col min="7941" max="7941" width="54.6640625" style="3" customWidth="1"/>
    <col min="7942" max="7950" width="10.109375" style="3" customWidth="1"/>
    <col min="7951" max="8194" width="9.109375" style="3"/>
    <col min="8195" max="8195" width="3.6640625" style="3" customWidth="1"/>
    <col min="8196" max="8196" width="2.5546875" style="3" customWidth="1"/>
    <col min="8197" max="8197" width="54.6640625" style="3" customWidth="1"/>
    <col min="8198" max="8206" width="10.109375" style="3" customWidth="1"/>
    <col min="8207" max="8450" width="9.109375" style="3"/>
    <col min="8451" max="8451" width="3.6640625" style="3" customWidth="1"/>
    <col min="8452" max="8452" width="2.5546875" style="3" customWidth="1"/>
    <col min="8453" max="8453" width="54.6640625" style="3" customWidth="1"/>
    <col min="8454" max="8462" width="10.109375" style="3" customWidth="1"/>
    <col min="8463" max="8706" width="9.109375" style="3"/>
    <col min="8707" max="8707" width="3.6640625" style="3" customWidth="1"/>
    <col min="8708" max="8708" width="2.5546875" style="3" customWidth="1"/>
    <col min="8709" max="8709" width="54.6640625" style="3" customWidth="1"/>
    <col min="8710" max="8718" width="10.109375" style="3" customWidth="1"/>
    <col min="8719" max="8962" width="9.109375" style="3"/>
    <col min="8963" max="8963" width="3.6640625" style="3" customWidth="1"/>
    <col min="8964" max="8964" width="2.5546875" style="3" customWidth="1"/>
    <col min="8965" max="8965" width="54.6640625" style="3" customWidth="1"/>
    <col min="8966" max="8974" width="10.109375" style="3" customWidth="1"/>
    <col min="8975" max="9218" width="9.109375" style="3"/>
    <col min="9219" max="9219" width="3.6640625" style="3" customWidth="1"/>
    <col min="9220" max="9220" width="2.5546875" style="3" customWidth="1"/>
    <col min="9221" max="9221" width="54.6640625" style="3" customWidth="1"/>
    <col min="9222" max="9230" width="10.109375" style="3" customWidth="1"/>
    <col min="9231" max="9474" width="9.109375" style="3"/>
    <col min="9475" max="9475" width="3.6640625" style="3" customWidth="1"/>
    <col min="9476" max="9476" width="2.5546875" style="3" customWidth="1"/>
    <col min="9477" max="9477" width="54.6640625" style="3" customWidth="1"/>
    <col min="9478" max="9486" width="10.109375" style="3" customWidth="1"/>
    <col min="9487" max="9730" width="9.109375" style="3"/>
    <col min="9731" max="9731" width="3.6640625" style="3" customWidth="1"/>
    <col min="9732" max="9732" width="2.5546875" style="3" customWidth="1"/>
    <col min="9733" max="9733" width="54.6640625" style="3" customWidth="1"/>
    <col min="9734" max="9742" width="10.109375" style="3" customWidth="1"/>
    <col min="9743" max="9986" width="9.109375" style="3"/>
    <col min="9987" max="9987" width="3.6640625" style="3" customWidth="1"/>
    <col min="9988" max="9988" width="2.5546875" style="3" customWidth="1"/>
    <col min="9989" max="9989" width="54.6640625" style="3" customWidth="1"/>
    <col min="9990" max="9998" width="10.109375" style="3" customWidth="1"/>
    <col min="9999" max="10242" width="9.109375" style="3"/>
    <col min="10243" max="10243" width="3.6640625" style="3" customWidth="1"/>
    <col min="10244" max="10244" width="2.5546875" style="3" customWidth="1"/>
    <col min="10245" max="10245" width="54.6640625" style="3" customWidth="1"/>
    <col min="10246" max="10254" width="10.109375" style="3" customWidth="1"/>
    <col min="10255" max="10498" width="9.109375" style="3"/>
    <col min="10499" max="10499" width="3.6640625" style="3" customWidth="1"/>
    <col min="10500" max="10500" width="2.5546875" style="3" customWidth="1"/>
    <col min="10501" max="10501" width="54.6640625" style="3" customWidth="1"/>
    <col min="10502" max="10510" width="10.109375" style="3" customWidth="1"/>
    <col min="10511" max="10754" width="9.109375" style="3"/>
    <col min="10755" max="10755" width="3.6640625" style="3" customWidth="1"/>
    <col min="10756" max="10756" width="2.5546875" style="3" customWidth="1"/>
    <col min="10757" max="10757" width="54.6640625" style="3" customWidth="1"/>
    <col min="10758" max="10766" width="10.109375" style="3" customWidth="1"/>
    <col min="10767" max="11010" width="9.109375" style="3"/>
    <col min="11011" max="11011" width="3.6640625" style="3" customWidth="1"/>
    <col min="11012" max="11012" width="2.5546875" style="3" customWidth="1"/>
    <col min="11013" max="11013" width="54.6640625" style="3" customWidth="1"/>
    <col min="11014" max="11022" width="10.109375" style="3" customWidth="1"/>
    <col min="11023" max="11266" width="9.109375" style="3"/>
    <col min="11267" max="11267" width="3.6640625" style="3" customWidth="1"/>
    <col min="11268" max="11268" width="2.5546875" style="3" customWidth="1"/>
    <col min="11269" max="11269" width="54.6640625" style="3" customWidth="1"/>
    <col min="11270" max="11278" width="10.109375" style="3" customWidth="1"/>
    <col min="11279" max="11522" width="9.109375" style="3"/>
    <col min="11523" max="11523" width="3.6640625" style="3" customWidth="1"/>
    <col min="11524" max="11524" width="2.5546875" style="3" customWidth="1"/>
    <col min="11525" max="11525" width="54.6640625" style="3" customWidth="1"/>
    <col min="11526" max="11534" width="10.109375" style="3" customWidth="1"/>
    <col min="11535" max="11778" width="9.109375" style="3"/>
    <col min="11779" max="11779" width="3.6640625" style="3" customWidth="1"/>
    <col min="11780" max="11780" width="2.5546875" style="3" customWidth="1"/>
    <col min="11781" max="11781" width="54.6640625" style="3" customWidth="1"/>
    <col min="11782" max="11790" width="10.109375" style="3" customWidth="1"/>
    <col min="11791" max="12034" width="9.109375" style="3"/>
    <col min="12035" max="12035" width="3.6640625" style="3" customWidth="1"/>
    <col min="12036" max="12036" width="2.5546875" style="3" customWidth="1"/>
    <col min="12037" max="12037" width="54.6640625" style="3" customWidth="1"/>
    <col min="12038" max="12046" width="10.109375" style="3" customWidth="1"/>
    <col min="12047" max="12290" width="9.109375" style="3"/>
    <col min="12291" max="12291" width="3.6640625" style="3" customWidth="1"/>
    <col min="12292" max="12292" width="2.5546875" style="3" customWidth="1"/>
    <col min="12293" max="12293" width="54.6640625" style="3" customWidth="1"/>
    <col min="12294" max="12302" width="10.109375" style="3" customWidth="1"/>
    <col min="12303" max="12546" width="9.109375" style="3"/>
    <col min="12547" max="12547" width="3.6640625" style="3" customWidth="1"/>
    <col min="12548" max="12548" width="2.5546875" style="3" customWidth="1"/>
    <col min="12549" max="12549" width="54.6640625" style="3" customWidth="1"/>
    <col min="12550" max="12558" width="10.109375" style="3" customWidth="1"/>
    <col min="12559" max="12802" width="9.109375" style="3"/>
    <col min="12803" max="12803" width="3.6640625" style="3" customWidth="1"/>
    <col min="12804" max="12804" width="2.5546875" style="3" customWidth="1"/>
    <col min="12805" max="12805" width="54.6640625" style="3" customWidth="1"/>
    <col min="12806" max="12814" width="10.109375" style="3" customWidth="1"/>
    <col min="12815" max="13058" width="9.109375" style="3"/>
    <col min="13059" max="13059" width="3.6640625" style="3" customWidth="1"/>
    <col min="13060" max="13060" width="2.5546875" style="3" customWidth="1"/>
    <col min="13061" max="13061" width="54.6640625" style="3" customWidth="1"/>
    <col min="13062" max="13070" width="10.109375" style="3" customWidth="1"/>
    <col min="13071" max="13314" width="9.109375" style="3"/>
    <col min="13315" max="13315" width="3.6640625" style="3" customWidth="1"/>
    <col min="13316" max="13316" width="2.5546875" style="3" customWidth="1"/>
    <col min="13317" max="13317" width="54.6640625" style="3" customWidth="1"/>
    <col min="13318" max="13326" width="10.109375" style="3" customWidth="1"/>
    <col min="13327" max="13570" width="9.109375" style="3"/>
    <col min="13571" max="13571" width="3.6640625" style="3" customWidth="1"/>
    <col min="13572" max="13572" width="2.5546875" style="3" customWidth="1"/>
    <col min="13573" max="13573" width="54.6640625" style="3" customWidth="1"/>
    <col min="13574" max="13582" width="10.109375" style="3" customWidth="1"/>
    <col min="13583" max="13826" width="9.109375" style="3"/>
    <col min="13827" max="13827" width="3.6640625" style="3" customWidth="1"/>
    <col min="13828" max="13828" width="2.5546875" style="3" customWidth="1"/>
    <col min="13829" max="13829" width="54.6640625" style="3" customWidth="1"/>
    <col min="13830" max="13838" width="10.109375" style="3" customWidth="1"/>
    <col min="13839" max="14082" width="9.109375" style="3"/>
    <col min="14083" max="14083" width="3.6640625" style="3" customWidth="1"/>
    <col min="14084" max="14084" width="2.5546875" style="3" customWidth="1"/>
    <col min="14085" max="14085" width="54.6640625" style="3" customWidth="1"/>
    <col min="14086" max="14094" width="10.109375" style="3" customWidth="1"/>
    <col min="14095" max="14338" width="9.109375" style="3"/>
    <col min="14339" max="14339" width="3.6640625" style="3" customWidth="1"/>
    <col min="14340" max="14340" width="2.5546875" style="3" customWidth="1"/>
    <col min="14341" max="14341" width="54.6640625" style="3" customWidth="1"/>
    <col min="14342" max="14350" width="10.109375" style="3" customWidth="1"/>
    <col min="14351" max="14594" width="9.109375" style="3"/>
    <col min="14595" max="14595" width="3.6640625" style="3" customWidth="1"/>
    <col min="14596" max="14596" width="2.5546875" style="3" customWidth="1"/>
    <col min="14597" max="14597" width="54.6640625" style="3" customWidth="1"/>
    <col min="14598" max="14606" width="10.109375" style="3" customWidth="1"/>
    <col min="14607" max="14850" width="9.109375" style="3"/>
    <col min="14851" max="14851" width="3.6640625" style="3" customWidth="1"/>
    <col min="14852" max="14852" width="2.5546875" style="3" customWidth="1"/>
    <col min="14853" max="14853" width="54.6640625" style="3" customWidth="1"/>
    <col min="14854" max="14862" width="10.109375" style="3" customWidth="1"/>
    <col min="14863" max="15106" width="9.109375" style="3"/>
    <col min="15107" max="15107" width="3.6640625" style="3" customWidth="1"/>
    <col min="15108" max="15108" width="2.5546875" style="3" customWidth="1"/>
    <col min="15109" max="15109" width="54.6640625" style="3" customWidth="1"/>
    <col min="15110" max="15118" width="10.109375" style="3" customWidth="1"/>
    <col min="15119" max="15362" width="9.109375" style="3"/>
    <col min="15363" max="15363" width="3.6640625" style="3" customWidth="1"/>
    <col min="15364" max="15364" width="2.5546875" style="3" customWidth="1"/>
    <col min="15365" max="15365" width="54.6640625" style="3" customWidth="1"/>
    <col min="15366" max="15374" width="10.109375" style="3" customWidth="1"/>
    <col min="15375" max="15618" width="9.109375" style="3"/>
    <col min="15619" max="15619" width="3.6640625" style="3" customWidth="1"/>
    <col min="15620" max="15620" width="2.5546875" style="3" customWidth="1"/>
    <col min="15621" max="15621" width="54.6640625" style="3" customWidth="1"/>
    <col min="15622" max="15630" width="10.109375" style="3" customWidth="1"/>
    <col min="15631" max="15874" width="9.109375" style="3"/>
    <col min="15875" max="15875" width="3.6640625" style="3" customWidth="1"/>
    <col min="15876" max="15876" width="2.5546875" style="3" customWidth="1"/>
    <col min="15877" max="15877" width="54.6640625" style="3" customWidth="1"/>
    <col min="15878" max="15886" width="10.109375" style="3" customWidth="1"/>
    <col min="15887" max="16130" width="9.109375" style="3"/>
    <col min="16131" max="16131" width="3.6640625" style="3" customWidth="1"/>
    <col min="16132" max="16132" width="2.5546875" style="3" customWidth="1"/>
    <col min="16133" max="16133" width="54.6640625" style="3" customWidth="1"/>
    <col min="16134" max="16142" width="10.109375" style="3" customWidth="1"/>
    <col min="16143" max="16384" width="9.109375" style="3"/>
  </cols>
  <sheetData>
    <row r="1" spans="2:15" s="12" customFormat="1" ht="13.5" customHeight="1" x14ac:dyDescent="0.25">
      <c r="B1" s="31" t="s">
        <v>53</v>
      </c>
      <c r="C1" s="31"/>
      <c r="D1" s="31"/>
      <c r="E1" s="31"/>
      <c r="F1" s="31"/>
      <c r="G1" s="10"/>
      <c r="H1" s="11"/>
      <c r="I1" s="11"/>
      <c r="J1" s="11"/>
      <c r="K1" s="11"/>
      <c r="L1" s="11"/>
      <c r="M1" s="11"/>
      <c r="N1" s="3" t="s">
        <v>187</v>
      </c>
    </row>
    <row r="2" spans="2:15" s="12" customFormat="1" ht="13.5" customHeight="1" x14ac:dyDescent="0.3">
      <c r="B2" s="32" t="s">
        <v>73</v>
      </c>
      <c r="C2" s="32"/>
      <c r="D2" s="32"/>
      <c r="E2" s="32"/>
      <c r="F2" s="32"/>
      <c r="G2" s="4"/>
      <c r="H2" s="13"/>
      <c r="I2" s="11"/>
      <c r="J2" s="11"/>
      <c r="K2" s="11"/>
      <c r="L2" s="11"/>
      <c r="M2" s="11"/>
      <c r="N2" s="11"/>
    </row>
    <row r="3" spans="2:15" s="12" customFormat="1" ht="17.25" customHeight="1" x14ac:dyDescent="0.25">
      <c r="B3" s="33" t="s">
        <v>61</v>
      </c>
      <c r="C3" s="33"/>
      <c r="D3" s="14"/>
      <c r="E3" s="14"/>
      <c r="F3" s="15"/>
      <c r="G3" s="15"/>
      <c r="H3" s="16"/>
    </row>
    <row r="4" spans="2:15" s="12" customFormat="1" ht="16.5" x14ac:dyDescent="0.25">
      <c r="B4" s="35" t="s">
        <v>66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2:15" s="12" customFormat="1" ht="16.5" x14ac:dyDescent="0.25">
      <c r="B5" s="36" t="s">
        <v>96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2:15" s="12" customFormat="1" ht="15" customHeight="1" x14ac:dyDescent="0.25">
      <c r="B6" s="17"/>
      <c r="C6" s="34" t="s">
        <v>67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2:15" s="12" customFormat="1" ht="15" customHeight="1" x14ac:dyDescent="0.3">
      <c r="B7" s="17"/>
      <c r="C7" s="18"/>
      <c r="D7" s="18"/>
      <c r="E7" s="18"/>
      <c r="F7" s="19"/>
      <c r="G7" s="19"/>
      <c r="O7" s="22" t="s">
        <v>196</v>
      </c>
    </row>
    <row r="8" spans="2:15" s="135" customFormat="1" ht="15" customHeight="1" x14ac:dyDescent="0.3">
      <c r="B8" s="133" t="s">
        <v>47</v>
      </c>
      <c r="C8" s="133"/>
      <c r="D8" s="134" t="s">
        <v>64</v>
      </c>
      <c r="E8" s="134"/>
      <c r="F8" s="134"/>
      <c r="G8" s="134"/>
      <c r="H8" s="134" t="s">
        <v>65</v>
      </c>
      <c r="I8" s="134"/>
      <c r="J8" s="134"/>
      <c r="K8" s="134"/>
      <c r="L8" s="134" t="s">
        <v>48</v>
      </c>
      <c r="M8" s="134"/>
      <c r="N8" s="134"/>
      <c r="O8" s="134"/>
    </row>
    <row r="9" spans="2:15" s="135" customFormat="1" ht="15" customHeight="1" x14ac:dyDescent="0.3">
      <c r="B9" s="133"/>
      <c r="C9" s="133"/>
      <c r="D9" s="136" t="s">
        <v>44</v>
      </c>
      <c r="E9" s="111" t="s">
        <v>68</v>
      </c>
      <c r="F9" s="111" t="s">
        <v>49</v>
      </c>
      <c r="G9" s="111" t="s">
        <v>69</v>
      </c>
      <c r="H9" s="136" t="s">
        <v>44</v>
      </c>
      <c r="I9" s="111" t="s">
        <v>68</v>
      </c>
      <c r="J9" s="111" t="s">
        <v>49</v>
      </c>
      <c r="K9" s="111" t="s">
        <v>69</v>
      </c>
      <c r="L9" s="136" t="s">
        <v>44</v>
      </c>
      <c r="M9" s="111" t="s">
        <v>68</v>
      </c>
      <c r="N9" s="111" t="s">
        <v>49</v>
      </c>
      <c r="O9" s="111" t="s">
        <v>69</v>
      </c>
    </row>
    <row r="10" spans="2:15" s="140" customFormat="1" ht="15" customHeight="1" x14ac:dyDescent="0.3">
      <c r="B10" s="137">
        <v>1</v>
      </c>
      <c r="C10" s="138" t="s">
        <v>221</v>
      </c>
      <c r="D10" s="139">
        <f>E10+F10+G10</f>
        <v>0</v>
      </c>
      <c r="E10" s="139">
        <f>E11+E12</f>
        <v>0</v>
      </c>
      <c r="F10" s="139">
        <f>F11+F12</f>
        <v>0</v>
      </c>
      <c r="G10" s="139">
        <f t="shared" ref="G10" si="0">G11+G12</f>
        <v>0</v>
      </c>
      <c r="H10" s="139">
        <f>I10+J10+K10</f>
        <v>0</v>
      </c>
      <c r="I10" s="139">
        <f t="shared" ref="I10:K10" si="1">I11+I12</f>
        <v>0</v>
      </c>
      <c r="J10" s="139">
        <f t="shared" si="1"/>
        <v>0</v>
      </c>
      <c r="K10" s="139">
        <f t="shared" si="1"/>
        <v>0</v>
      </c>
      <c r="L10" s="139">
        <f>M10+N10+O10</f>
        <v>0</v>
      </c>
      <c r="M10" s="139">
        <f t="shared" ref="M10:O10" si="2">M11+M12</f>
        <v>0</v>
      </c>
      <c r="N10" s="139">
        <f t="shared" si="2"/>
        <v>0</v>
      </c>
      <c r="O10" s="139">
        <f t="shared" si="2"/>
        <v>0</v>
      </c>
    </row>
    <row r="11" spans="2:15" s="135" customFormat="1" ht="25.8" customHeight="1" x14ac:dyDescent="0.3">
      <c r="B11" s="141">
        <v>1.1000000000000001</v>
      </c>
      <c r="C11" s="142" t="s">
        <v>74</v>
      </c>
      <c r="D11" s="143">
        <f t="shared" ref="D11:D19" si="3">E11+F11+G11</f>
        <v>0</v>
      </c>
      <c r="E11" s="143">
        <v>0</v>
      </c>
      <c r="F11" s="143">
        <v>0</v>
      </c>
      <c r="G11" s="143">
        <v>0</v>
      </c>
      <c r="H11" s="143">
        <f t="shared" ref="H11:H19" si="4">I11+J11+K11</f>
        <v>0</v>
      </c>
      <c r="I11" s="143">
        <v>0</v>
      </c>
      <c r="J11" s="143">
        <v>0</v>
      </c>
      <c r="K11" s="143">
        <v>0</v>
      </c>
      <c r="L11" s="143">
        <f>M11+N11+O11</f>
        <v>0</v>
      </c>
      <c r="M11" s="143">
        <v>0</v>
      </c>
      <c r="N11" s="143">
        <v>0</v>
      </c>
      <c r="O11" s="143">
        <v>0</v>
      </c>
    </row>
    <row r="12" spans="2:15" s="135" customFormat="1" ht="30" customHeight="1" x14ac:dyDescent="0.3">
      <c r="B12" s="141">
        <v>1.2</v>
      </c>
      <c r="C12" s="144" t="s">
        <v>75</v>
      </c>
      <c r="D12" s="143">
        <f t="shared" si="3"/>
        <v>0</v>
      </c>
      <c r="E12" s="143">
        <v>0</v>
      </c>
      <c r="F12" s="143">
        <f>F11*0.27851</f>
        <v>0</v>
      </c>
      <c r="G12" s="143">
        <f>G11*0.27851</f>
        <v>0</v>
      </c>
      <c r="H12" s="143">
        <f t="shared" si="4"/>
        <v>0</v>
      </c>
      <c r="I12" s="143">
        <v>0</v>
      </c>
      <c r="J12" s="143">
        <f>J11*0.27851</f>
        <v>0</v>
      </c>
      <c r="K12" s="143">
        <f>K11*0.27851</f>
        <v>0</v>
      </c>
      <c r="L12" s="143">
        <f t="shared" ref="L12:L19" si="5">M12+N12+O12</f>
        <v>0</v>
      </c>
      <c r="M12" s="143">
        <v>0</v>
      </c>
      <c r="N12" s="143">
        <f>N11*0.27851</f>
        <v>0</v>
      </c>
      <c r="O12" s="143">
        <f>O11*0.27851</f>
        <v>0</v>
      </c>
    </row>
    <row r="13" spans="2:15" s="135" customFormat="1" ht="15.75" customHeight="1" x14ac:dyDescent="0.3">
      <c r="B13" s="137">
        <v>2</v>
      </c>
      <c r="C13" s="138" t="s">
        <v>222</v>
      </c>
      <c r="D13" s="139">
        <f>E13+F13+G13</f>
        <v>0</v>
      </c>
      <c r="E13" s="139">
        <f>E14+E15+E16</f>
        <v>0</v>
      </c>
      <c r="F13" s="139">
        <f>F14+F15+F16</f>
        <v>0</v>
      </c>
      <c r="G13" s="139">
        <f t="shared" ref="G13" si="6">G14+G15+G16</f>
        <v>0</v>
      </c>
      <c r="H13" s="139">
        <f t="shared" si="4"/>
        <v>0</v>
      </c>
      <c r="I13" s="139">
        <f t="shared" ref="I13:K13" si="7">I14+I15+I16</f>
        <v>0</v>
      </c>
      <c r="J13" s="139">
        <f t="shared" si="7"/>
        <v>0</v>
      </c>
      <c r="K13" s="139">
        <f t="shared" si="7"/>
        <v>0</v>
      </c>
      <c r="L13" s="139">
        <f t="shared" si="5"/>
        <v>0</v>
      </c>
      <c r="M13" s="139">
        <f t="shared" ref="M13:O13" si="8">M14+M15+M16</f>
        <v>0</v>
      </c>
      <c r="N13" s="139">
        <f t="shared" si="8"/>
        <v>0</v>
      </c>
      <c r="O13" s="139">
        <f t="shared" si="8"/>
        <v>0</v>
      </c>
    </row>
    <row r="14" spans="2:15" s="135" customFormat="1" ht="15.75" customHeight="1" x14ac:dyDescent="0.3">
      <c r="B14" s="141">
        <v>2.1</v>
      </c>
      <c r="C14" s="145" t="s">
        <v>76</v>
      </c>
      <c r="D14" s="143">
        <f t="shared" si="3"/>
        <v>0</v>
      </c>
      <c r="E14" s="143">
        <v>0</v>
      </c>
      <c r="F14" s="143">
        <v>0</v>
      </c>
      <c r="G14" s="143">
        <v>0</v>
      </c>
      <c r="H14" s="143">
        <f t="shared" si="4"/>
        <v>0</v>
      </c>
      <c r="I14" s="143">
        <v>0</v>
      </c>
      <c r="J14" s="143">
        <v>0</v>
      </c>
      <c r="K14" s="143">
        <v>0</v>
      </c>
      <c r="L14" s="143">
        <f t="shared" si="5"/>
        <v>0</v>
      </c>
      <c r="M14" s="143">
        <v>0</v>
      </c>
      <c r="N14" s="143">
        <v>0</v>
      </c>
      <c r="O14" s="143">
        <v>0</v>
      </c>
    </row>
    <row r="15" spans="2:15" s="135" customFormat="1" ht="15.75" customHeight="1" x14ac:dyDescent="0.3">
      <c r="B15" s="141">
        <v>2.2000000000000002</v>
      </c>
      <c r="C15" s="145" t="s">
        <v>77</v>
      </c>
      <c r="D15" s="143">
        <f t="shared" si="3"/>
        <v>0</v>
      </c>
      <c r="E15" s="143">
        <v>0</v>
      </c>
      <c r="F15" s="143">
        <v>0</v>
      </c>
      <c r="G15" s="143">
        <v>0</v>
      </c>
      <c r="H15" s="143">
        <f t="shared" si="4"/>
        <v>0</v>
      </c>
      <c r="I15" s="143">
        <v>0</v>
      </c>
      <c r="J15" s="143">
        <v>0</v>
      </c>
      <c r="K15" s="143">
        <v>0</v>
      </c>
      <c r="L15" s="143">
        <f t="shared" si="5"/>
        <v>0</v>
      </c>
      <c r="M15" s="143">
        <v>0</v>
      </c>
      <c r="N15" s="143">
        <v>0</v>
      </c>
      <c r="O15" s="143">
        <v>0</v>
      </c>
    </row>
    <row r="16" spans="2:15" s="135" customFormat="1" ht="15.75" customHeight="1" x14ac:dyDescent="0.3">
      <c r="B16" s="141">
        <v>2.2999999999999998</v>
      </c>
      <c r="C16" s="145" t="s">
        <v>78</v>
      </c>
      <c r="D16" s="143">
        <f t="shared" si="3"/>
        <v>0</v>
      </c>
      <c r="E16" s="143">
        <v>0</v>
      </c>
      <c r="F16" s="143">
        <v>0</v>
      </c>
      <c r="G16" s="143">
        <v>0</v>
      </c>
      <c r="H16" s="143">
        <f t="shared" si="4"/>
        <v>0</v>
      </c>
      <c r="I16" s="143">
        <v>0</v>
      </c>
      <c r="J16" s="143">
        <v>0</v>
      </c>
      <c r="K16" s="143">
        <v>0</v>
      </c>
      <c r="L16" s="143">
        <f t="shared" si="5"/>
        <v>0</v>
      </c>
      <c r="M16" s="143">
        <v>0</v>
      </c>
      <c r="N16" s="143">
        <v>0</v>
      </c>
      <c r="O16" s="143">
        <v>0</v>
      </c>
    </row>
    <row r="17" spans="2:20" s="135" customFormat="1" ht="15.75" customHeight="1" x14ac:dyDescent="0.3">
      <c r="B17" s="137">
        <v>3</v>
      </c>
      <c r="C17" s="138" t="s">
        <v>52</v>
      </c>
      <c r="D17" s="139">
        <f t="shared" si="3"/>
        <v>0</v>
      </c>
      <c r="E17" s="139">
        <v>0</v>
      </c>
      <c r="F17" s="139">
        <v>0</v>
      </c>
      <c r="G17" s="139">
        <v>0</v>
      </c>
      <c r="H17" s="139">
        <f t="shared" si="4"/>
        <v>0</v>
      </c>
      <c r="I17" s="139">
        <v>0</v>
      </c>
      <c r="J17" s="139">
        <v>0</v>
      </c>
      <c r="K17" s="139">
        <v>0</v>
      </c>
      <c r="L17" s="139">
        <f t="shared" si="5"/>
        <v>0</v>
      </c>
      <c r="M17" s="139">
        <v>0</v>
      </c>
      <c r="N17" s="139">
        <v>0</v>
      </c>
      <c r="O17" s="139">
        <v>0</v>
      </c>
    </row>
    <row r="18" spans="2:20" s="135" customFormat="1" ht="31.5" customHeight="1" x14ac:dyDescent="0.3">
      <c r="B18" s="137">
        <v>4</v>
      </c>
      <c r="C18" s="146" t="s">
        <v>223</v>
      </c>
      <c r="D18" s="139">
        <f t="shared" si="3"/>
        <v>0</v>
      </c>
      <c r="E18" s="139">
        <v>0</v>
      </c>
      <c r="F18" s="139">
        <v>0</v>
      </c>
      <c r="G18" s="139">
        <v>0</v>
      </c>
      <c r="H18" s="139">
        <f t="shared" si="4"/>
        <v>0</v>
      </c>
      <c r="I18" s="139">
        <v>0</v>
      </c>
      <c r="J18" s="139">
        <v>0</v>
      </c>
      <c r="K18" s="139">
        <v>0</v>
      </c>
      <c r="L18" s="139">
        <f t="shared" si="5"/>
        <v>0</v>
      </c>
      <c r="M18" s="139">
        <v>0</v>
      </c>
      <c r="N18" s="139">
        <v>0</v>
      </c>
      <c r="O18" s="139">
        <v>0</v>
      </c>
    </row>
    <row r="19" spans="2:20" s="135" customFormat="1" ht="15.75" customHeight="1" x14ac:dyDescent="0.3">
      <c r="B19" s="147" t="s">
        <v>224</v>
      </c>
      <c r="C19" s="147"/>
      <c r="D19" s="139">
        <f t="shared" si="3"/>
        <v>0</v>
      </c>
      <c r="E19" s="139">
        <f>E10+E13+E17+E18</f>
        <v>0</v>
      </c>
      <c r="F19" s="139">
        <f>F10+F13+F17+F18</f>
        <v>0</v>
      </c>
      <c r="G19" s="139">
        <f>G10+G13+G17+G18</f>
        <v>0</v>
      </c>
      <c r="H19" s="139">
        <f t="shared" si="4"/>
        <v>0</v>
      </c>
      <c r="I19" s="139">
        <f>I10+I13+I17+I18</f>
        <v>0</v>
      </c>
      <c r="J19" s="139">
        <f>J10+J13+J17+J18</f>
        <v>0</v>
      </c>
      <c r="K19" s="139">
        <f>K10+K13+K17+K18</f>
        <v>0</v>
      </c>
      <c r="L19" s="139">
        <f t="shared" si="5"/>
        <v>0</v>
      </c>
      <c r="M19" s="139">
        <f>M10+M13+M17+M18</f>
        <v>0</v>
      </c>
      <c r="N19" s="139">
        <f>N10+N13+N17+N18</f>
        <v>0</v>
      </c>
      <c r="O19" s="139">
        <f>O10+O13+O17+O18</f>
        <v>0</v>
      </c>
    </row>
    <row r="20" spans="2:20" s="135" customFormat="1" ht="15.75" customHeight="1" x14ac:dyDescent="0.3">
      <c r="B20" s="148" t="s">
        <v>57</v>
      </c>
      <c r="C20" s="148"/>
      <c r="D20" s="149"/>
      <c r="E20" s="150"/>
      <c r="F20" s="151"/>
      <c r="G20" s="151"/>
      <c r="H20" s="140"/>
      <c r="I20" s="140"/>
    </row>
    <row r="21" spans="2:20" s="135" customFormat="1" ht="14.25" customHeight="1" x14ac:dyDescent="0.3">
      <c r="B21" s="152" t="s">
        <v>58</v>
      </c>
      <c r="C21" s="152"/>
      <c r="D21" s="152"/>
      <c r="E21" s="152"/>
      <c r="F21" s="152"/>
      <c r="G21" s="152"/>
      <c r="H21" s="152"/>
      <c r="I21" s="140"/>
    </row>
    <row r="22" spans="2:20" s="135" customFormat="1" ht="15.75" customHeight="1" x14ac:dyDescent="0.3">
      <c r="B22" s="130" t="s">
        <v>225</v>
      </c>
      <c r="C22" s="130"/>
      <c r="D22" s="153"/>
      <c r="E22" s="154"/>
      <c r="F22" s="155"/>
      <c r="G22" s="155"/>
    </row>
    <row r="23" spans="2:20" s="135" customFormat="1" ht="15.75" customHeight="1" x14ac:dyDescent="0.3">
      <c r="B23" s="130" t="s">
        <v>226</v>
      </c>
      <c r="C23" s="130"/>
      <c r="D23" s="153"/>
      <c r="E23" s="154"/>
      <c r="F23" s="155"/>
      <c r="G23" s="155"/>
    </row>
    <row r="24" spans="2:20" s="135" customFormat="1" ht="15.75" customHeight="1" x14ac:dyDescent="0.3">
      <c r="B24" s="117" t="s">
        <v>59</v>
      </c>
      <c r="C24" s="130"/>
      <c r="D24" s="153"/>
      <c r="E24" s="154"/>
      <c r="F24" s="155"/>
      <c r="G24" s="155"/>
    </row>
    <row r="25" spans="2:20" s="129" customFormat="1" ht="13.2" x14ac:dyDescent="0.3">
      <c r="B25" s="117"/>
      <c r="C25" s="117"/>
      <c r="D25" s="117"/>
      <c r="E25" s="117"/>
      <c r="F25" s="117"/>
      <c r="G25" s="117"/>
      <c r="H25" s="117"/>
      <c r="I25" s="117"/>
      <c r="K25" s="117"/>
      <c r="L25" s="117"/>
      <c r="M25" s="117"/>
      <c r="N25" s="156"/>
      <c r="O25" s="156"/>
      <c r="P25" s="156"/>
      <c r="Q25" s="156"/>
      <c r="S25" s="117"/>
      <c r="T25" s="117"/>
    </row>
    <row r="26" spans="2:20" s="129" customFormat="1" ht="13.2" x14ac:dyDescent="0.3">
      <c r="B26" s="130" t="s">
        <v>60</v>
      </c>
      <c r="C26" s="130"/>
      <c r="D26" s="130"/>
      <c r="E26" s="130"/>
      <c r="F26" s="130" t="s">
        <v>70</v>
      </c>
      <c r="G26" s="130"/>
      <c r="H26" s="130"/>
      <c r="I26" s="130"/>
      <c r="J26" s="130"/>
      <c r="K26" s="130"/>
      <c r="L26" s="130" t="s">
        <v>242</v>
      </c>
      <c r="M26" s="130"/>
      <c r="N26" s="131"/>
      <c r="O26" s="131"/>
      <c r="P26" s="131"/>
      <c r="Q26" s="131"/>
      <c r="R26" s="130"/>
      <c r="S26" s="130"/>
      <c r="T26" s="130"/>
    </row>
    <row r="27" spans="2:20" s="129" customFormat="1" ht="13.2" x14ac:dyDescent="0.3">
      <c r="B27" s="130" t="s">
        <v>72</v>
      </c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1"/>
      <c r="O27" s="131"/>
      <c r="P27" s="131"/>
      <c r="Q27" s="131"/>
      <c r="R27" s="130"/>
      <c r="S27" s="130"/>
      <c r="T27" s="130"/>
    </row>
    <row r="28" spans="2:20" s="129" customFormat="1" ht="13.2" x14ac:dyDescent="0.3">
      <c r="B28" s="132" t="s">
        <v>71</v>
      </c>
      <c r="C28" s="132"/>
      <c r="D28" s="132"/>
      <c r="E28" s="132"/>
      <c r="F28" s="132"/>
      <c r="G28" s="132"/>
      <c r="H28" s="132"/>
      <c r="I28" s="132"/>
      <c r="J28" s="130"/>
      <c r="K28" s="130"/>
      <c r="L28" s="130"/>
      <c r="M28" s="130"/>
      <c r="N28" s="131"/>
      <c r="O28" s="131"/>
      <c r="P28" s="131"/>
      <c r="Q28" s="131"/>
      <c r="R28" s="130"/>
      <c r="S28" s="130"/>
      <c r="T28" s="130"/>
    </row>
    <row r="29" spans="2:20" s="159" customFormat="1" ht="15.75" customHeight="1" x14ac:dyDescent="0.3">
      <c r="B29" s="157"/>
      <c r="C29" s="158"/>
      <c r="D29" s="157"/>
      <c r="F29" s="158"/>
      <c r="G29" s="158"/>
      <c r="H29" s="157"/>
      <c r="L29" s="157"/>
    </row>
    <row r="30" spans="2:20" s="12" customFormat="1" x14ac:dyDescent="0.3">
      <c r="B30" s="22"/>
    </row>
  </sheetData>
  <mergeCells count="11">
    <mergeCell ref="B21:H21"/>
    <mergeCell ref="B1:F1"/>
    <mergeCell ref="B2:F2"/>
    <mergeCell ref="B3:C3"/>
    <mergeCell ref="C6:N6"/>
    <mergeCell ref="B4:N4"/>
    <mergeCell ref="B5:N5"/>
    <mergeCell ref="B8:C9"/>
    <mergeCell ref="D8:G8"/>
    <mergeCell ref="H8:K8"/>
    <mergeCell ref="L8:O8"/>
  </mergeCells>
  <printOptions horizontalCentered="1"/>
  <pageMargins left="0.19685039370078741" right="0.19685039370078741" top="1.1811023622047245" bottom="0.23622047244094491" header="0.23622047244094491" footer="0.23622047244094491"/>
  <pageSetup paperSize="9" scale="98" orientation="landscape" horizontalDpi="4294967294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O13" sqref="O13"/>
    </sheetView>
  </sheetViews>
  <sheetFormatPr defaultColWidth="9.109375" defaultRowHeight="13.8" x14ac:dyDescent="0.25"/>
  <cols>
    <col min="1" max="1" width="4.5546875" style="2" customWidth="1"/>
    <col min="2" max="2" width="19" style="2" customWidth="1"/>
    <col min="3" max="8" width="10.109375" style="2" customWidth="1"/>
    <col min="9" max="9" width="13" style="2" customWidth="1"/>
    <col min="10" max="10" width="11.6640625" style="2" customWidth="1"/>
    <col min="11" max="11" width="9" style="2" customWidth="1"/>
    <col min="12" max="12" width="12.77734375" style="2" customWidth="1"/>
    <col min="13" max="16384" width="9.109375" style="2"/>
  </cols>
  <sheetData>
    <row r="1" spans="1:12" x14ac:dyDescent="0.25">
      <c r="B1" s="2" t="str">
        <f>'Anexa 2B7 stocuri'!B1</f>
        <v>(Denumire contractor)</v>
      </c>
      <c r="L1" s="2" t="s">
        <v>231</v>
      </c>
    </row>
    <row r="2" spans="1:12" x14ac:dyDescent="0.25">
      <c r="B2" s="2" t="str">
        <f>'Anexa 2B7 stocuri'!B2</f>
        <v>Contract de finantare nr. ……………/……………</v>
      </c>
    </row>
    <row r="3" spans="1:12" x14ac:dyDescent="0.25">
      <c r="B3" s="2" t="str">
        <f>'Anexa 2B7 stocuri'!B3</f>
        <v>Cod/acronim proiect</v>
      </c>
    </row>
    <row r="4" spans="1:12" x14ac:dyDescent="0.25">
      <c r="A4" s="163" t="s">
        <v>232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</row>
    <row r="5" spans="1:12" x14ac:dyDescent="0.25">
      <c r="A5" s="24"/>
    </row>
    <row r="6" spans="1:12" x14ac:dyDescent="0.25">
      <c r="A6" s="25"/>
      <c r="L6" s="78" t="s">
        <v>196</v>
      </c>
    </row>
    <row r="7" spans="1:12" s="45" customFormat="1" ht="28.2" customHeight="1" x14ac:dyDescent="0.3">
      <c r="A7" s="79" t="s">
        <v>15</v>
      </c>
      <c r="B7" s="79" t="s">
        <v>233</v>
      </c>
      <c r="C7" s="79" t="s">
        <v>100</v>
      </c>
      <c r="D7" s="79" t="s">
        <v>101</v>
      </c>
      <c r="E7" s="79" t="s">
        <v>16</v>
      </c>
      <c r="F7" s="79" t="s">
        <v>83</v>
      </c>
      <c r="G7" s="79"/>
      <c r="H7" s="79"/>
      <c r="I7" s="80" t="s">
        <v>37</v>
      </c>
      <c r="J7" s="79" t="s">
        <v>103</v>
      </c>
      <c r="K7" s="79" t="s">
        <v>104</v>
      </c>
      <c r="L7" s="79" t="s">
        <v>106</v>
      </c>
    </row>
    <row r="8" spans="1:12" s="45" customFormat="1" ht="26.25" customHeight="1" x14ac:dyDescent="0.3">
      <c r="A8" s="79"/>
      <c r="B8" s="79"/>
      <c r="C8" s="79"/>
      <c r="D8" s="79"/>
      <c r="E8" s="79"/>
      <c r="F8" s="80" t="s">
        <v>68</v>
      </c>
      <c r="G8" s="80" t="s">
        <v>49</v>
      </c>
      <c r="H8" s="80" t="s">
        <v>69</v>
      </c>
      <c r="I8" s="80" t="s">
        <v>102</v>
      </c>
      <c r="J8" s="79"/>
      <c r="K8" s="79"/>
      <c r="L8" s="79"/>
    </row>
    <row r="9" spans="1:12" s="45" customFormat="1" ht="18" customHeight="1" x14ac:dyDescent="0.3">
      <c r="A9" s="81" t="s">
        <v>212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s="45" customFormat="1" ht="19.5" customHeight="1" x14ac:dyDescent="0.3">
      <c r="A10" s="80">
        <v>1</v>
      </c>
      <c r="B10" s="56" t="s">
        <v>120</v>
      </c>
      <c r="C10" s="164">
        <v>1000</v>
      </c>
      <c r="D10" s="164">
        <f>C10*20%</f>
        <v>200</v>
      </c>
      <c r="E10" s="82">
        <f>C10+D10</f>
        <v>1200</v>
      </c>
      <c r="F10" s="82">
        <v>600</v>
      </c>
      <c r="G10" s="82">
        <v>600</v>
      </c>
      <c r="H10" s="82">
        <v>0</v>
      </c>
      <c r="I10" s="56" t="s">
        <v>121</v>
      </c>
      <c r="J10" s="56" t="s">
        <v>122</v>
      </c>
      <c r="K10" s="82">
        <v>1200</v>
      </c>
      <c r="L10" s="121" t="s">
        <v>123</v>
      </c>
    </row>
    <row r="11" spans="1:12" s="45" customFormat="1" ht="18" customHeight="1" x14ac:dyDescent="0.3">
      <c r="A11" s="80">
        <v>2</v>
      </c>
      <c r="B11" s="80"/>
      <c r="C11" s="80"/>
      <c r="D11" s="80"/>
      <c r="E11" s="165"/>
      <c r="F11" s="88"/>
      <c r="G11" s="88"/>
      <c r="H11" s="88"/>
      <c r="I11" s="80"/>
      <c r="J11" s="80"/>
      <c r="K11" s="166"/>
      <c r="L11" s="64"/>
    </row>
    <row r="12" spans="1:12" s="45" customFormat="1" ht="18" customHeight="1" x14ac:dyDescent="0.3">
      <c r="A12" s="83" t="s">
        <v>17</v>
      </c>
      <c r="B12" s="84"/>
      <c r="C12" s="84"/>
      <c r="D12" s="84"/>
      <c r="E12" s="86">
        <f>SUM(E10:E11)</f>
        <v>1200</v>
      </c>
      <c r="F12" s="86">
        <f t="shared" ref="F12:H12" si="0">SUM(F10:F11)</f>
        <v>600</v>
      </c>
      <c r="G12" s="86">
        <f t="shared" si="0"/>
        <v>600</v>
      </c>
      <c r="H12" s="86">
        <f t="shared" si="0"/>
        <v>0</v>
      </c>
      <c r="I12" s="80" t="s">
        <v>109</v>
      </c>
      <c r="J12" s="80" t="s">
        <v>109</v>
      </c>
      <c r="K12" s="80" t="s">
        <v>109</v>
      </c>
      <c r="L12" s="54" t="s">
        <v>109</v>
      </c>
    </row>
    <row r="13" spans="1:12" s="45" customFormat="1" ht="18" customHeight="1" x14ac:dyDescent="0.3">
      <c r="A13" s="81" t="s">
        <v>213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</row>
    <row r="14" spans="1:12" s="45" customFormat="1" ht="18" customHeight="1" x14ac:dyDescent="0.3">
      <c r="A14" s="80">
        <v>1</v>
      </c>
      <c r="B14" s="80"/>
      <c r="C14" s="166"/>
      <c r="D14" s="166"/>
      <c r="E14" s="88"/>
      <c r="F14" s="88"/>
      <c r="G14" s="88"/>
      <c r="H14" s="88"/>
      <c r="I14" s="80"/>
      <c r="J14" s="80"/>
      <c r="K14" s="166"/>
      <c r="L14" s="64"/>
    </row>
    <row r="15" spans="1:12" s="45" customFormat="1" ht="18" customHeight="1" x14ac:dyDescent="0.3">
      <c r="A15" s="80">
        <v>2</v>
      </c>
      <c r="B15" s="80"/>
      <c r="C15" s="166"/>
      <c r="D15" s="166"/>
      <c r="E15" s="88"/>
      <c r="F15" s="88"/>
      <c r="G15" s="88"/>
      <c r="H15" s="88"/>
      <c r="I15" s="80"/>
      <c r="J15" s="80"/>
      <c r="K15" s="166"/>
      <c r="L15" s="64"/>
    </row>
    <row r="16" spans="1:12" s="45" customFormat="1" ht="18" customHeight="1" x14ac:dyDescent="0.3">
      <c r="A16" s="83" t="s">
        <v>18</v>
      </c>
      <c r="B16" s="84"/>
      <c r="C16" s="84"/>
      <c r="D16" s="85"/>
      <c r="E16" s="86">
        <f>SUM(E14:E15)</f>
        <v>0</v>
      </c>
      <c r="F16" s="115">
        <f t="shared" ref="F16" si="1">SUM(F14:F15)</f>
        <v>0</v>
      </c>
      <c r="G16" s="115">
        <f t="shared" ref="G16" si="2">SUM(G14:G15)</f>
        <v>0</v>
      </c>
      <c r="H16" s="115">
        <f t="shared" ref="H16" si="3">SUM(H14:H15)</f>
        <v>0</v>
      </c>
      <c r="I16" s="80" t="s">
        <v>109</v>
      </c>
      <c r="J16" s="80" t="s">
        <v>109</v>
      </c>
      <c r="K16" s="80" t="s">
        <v>109</v>
      </c>
      <c r="L16" s="54" t="s">
        <v>109</v>
      </c>
    </row>
    <row r="17" spans="1:12" s="45" customFormat="1" ht="18" customHeight="1" x14ac:dyDescent="0.3">
      <c r="A17" s="81" t="s">
        <v>214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</row>
    <row r="18" spans="1:12" s="45" customFormat="1" ht="18" customHeight="1" x14ac:dyDescent="0.3">
      <c r="A18" s="80">
        <v>1</v>
      </c>
      <c r="B18" s="80"/>
      <c r="C18" s="166"/>
      <c r="D18" s="166"/>
      <c r="E18" s="88"/>
      <c r="F18" s="88"/>
      <c r="G18" s="88"/>
      <c r="H18" s="88"/>
      <c r="I18" s="80"/>
      <c r="J18" s="80"/>
      <c r="K18" s="166"/>
      <c r="L18" s="64"/>
    </row>
    <row r="19" spans="1:12" s="45" customFormat="1" ht="18" customHeight="1" x14ac:dyDescent="0.3">
      <c r="A19" s="80">
        <v>2</v>
      </c>
      <c r="B19" s="80"/>
      <c r="C19" s="166"/>
      <c r="D19" s="166"/>
      <c r="E19" s="88"/>
      <c r="F19" s="88"/>
      <c r="G19" s="88"/>
      <c r="H19" s="88"/>
      <c r="I19" s="80"/>
      <c r="J19" s="80"/>
      <c r="K19" s="166"/>
      <c r="L19" s="64"/>
    </row>
    <row r="20" spans="1:12" s="45" customFormat="1" ht="18" customHeight="1" x14ac:dyDescent="0.3">
      <c r="A20" s="83" t="s">
        <v>19</v>
      </c>
      <c r="B20" s="84"/>
      <c r="C20" s="84"/>
      <c r="D20" s="85"/>
      <c r="E20" s="86">
        <f>SUM(E18:E19)</f>
        <v>0</v>
      </c>
      <c r="F20" s="115">
        <f t="shared" ref="F20" si="4">SUM(F18:F19)</f>
        <v>0</v>
      </c>
      <c r="G20" s="115">
        <f t="shared" ref="G20" si="5">SUM(G18:G19)</f>
        <v>0</v>
      </c>
      <c r="H20" s="115">
        <f t="shared" ref="H20" si="6">SUM(H18:H19)</f>
        <v>0</v>
      </c>
      <c r="I20" s="80" t="s">
        <v>109</v>
      </c>
      <c r="J20" s="80" t="s">
        <v>109</v>
      </c>
      <c r="K20" s="80" t="s">
        <v>109</v>
      </c>
      <c r="L20" s="54" t="s">
        <v>109</v>
      </c>
    </row>
    <row r="21" spans="1:12" s="45" customFormat="1" ht="24" customHeight="1" x14ac:dyDescent="0.3">
      <c r="A21" s="83" t="s">
        <v>234</v>
      </c>
      <c r="B21" s="84"/>
      <c r="C21" s="84"/>
      <c r="D21" s="85"/>
      <c r="E21" s="86">
        <f>E12+E16+E20</f>
        <v>1200</v>
      </c>
      <c r="F21" s="86">
        <f t="shared" ref="F21:H21" si="7">F12+F16+F20</f>
        <v>600</v>
      </c>
      <c r="G21" s="86">
        <f t="shared" si="7"/>
        <v>600</v>
      </c>
      <c r="H21" s="86">
        <f t="shared" si="7"/>
        <v>0</v>
      </c>
      <c r="I21" s="80" t="s">
        <v>109</v>
      </c>
      <c r="J21" s="80" t="s">
        <v>109</v>
      </c>
      <c r="K21" s="80" t="s">
        <v>109</v>
      </c>
      <c r="L21" s="54" t="s">
        <v>109</v>
      </c>
    </row>
    <row r="22" spans="1:12" s="45" customFormat="1" ht="13.2" x14ac:dyDescent="0.3">
      <c r="A22" s="167" t="s">
        <v>23</v>
      </c>
      <c r="B22" s="167"/>
      <c r="C22" s="167"/>
      <c r="D22" s="167"/>
      <c r="E22" s="167"/>
      <c r="F22" s="167"/>
      <c r="G22" s="167"/>
      <c r="H22" s="167"/>
      <c r="I22" s="167"/>
      <c r="J22" s="167"/>
      <c r="K22" s="167"/>
    </row>
    <row r="23" spans="1:12" s="45" customFormat="1" ht="13.2" x14ac:dyDescent="0.3">
      <c r="A23" s="162" t="s">
        <v>22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</row>
    <row r="24" spans="1:12" s="45" customFormat="1" ht="13.2" x14ac:dyDescent="0.3"/>
  </sheetData>
  <mergeCells count="18">
    <mergeCell ref="A4:L4"/>
    <mergeCell ref="A22:K22"/>
    <mergeCell ref="F7:H7"/>
    <mergeCell ref="J7:J8"/>
    <mergeCell ref="K7:K8"/>
    <mergeCell ref="A9:L9"/>
    <mergeCell ref="A13:L13"/>
    <mergeCell ref="A17:L17"/>
    <mergeCell ref="A12:D12"/>
    <mergeCell ref="A16:D16"/>
    <mergeCell ref="A20:D20"/>
    <mergeCell ref="A21:D21"/>
    <mergeCell ref="C7:C8"/>
    <mergeCell ref="D7:D8"/>
    <mergeCell ref="E7:E8"/>
    <mergeCell ref="L7:L8"/>
    <mergeCell ref="A7:A8"/>
    <mergeCell ref="B7:B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="85" zoomScaleNormal="85" workbookViewId="0">
      <selection activeCell="Q24" sqref="Q24"/>
    </sheetView>
  </sheetViews>
  <sheetFormatPr defaultColWidth="9.109375" defaultRowHeight="13.8" x14ac:dyDescent="0.25"/>
  <cols>
    <col min="1" max="1" width="5.44140625" style="2" customWidth="1"/>
    <col min="2" max="2" width="16" style="2" customWidth="1"/>
    <col min="3" max="3" width="11.6640625" style="2" customWidth="1"/>
    <col min="4" max="7" width="9.109375" style="2"/>
    <col min="8" max="8" width="7.109375" style="2" customWidth="1"/>
    <col min="9" max="16384" width="9.109375" style="2"/>
  </cols>
  <sheetData>
    <row r="1" spans="1:19" x14ac:dyDescent="0.25">
      <c r="B1" s="2" t="str">
        <f>'Anexa 2B8 terti'!B1</f>
        <v>(Denumire contractor)</v>
      </c>
      <c r="R1" s="2" t="s">
        <v>235</v>
      </c>
    </row>
    <row r="2" spans="1:19" x14ac:dyDescent="0.25">
      <c r="B2" s="2" t="str">
        <f>'Anexa 2B8 terti'!B2</f>
        <v>Contract de finantare nr. ……………/……………</v>
      </c>
    </row>
    <row r="3" spans="1:19" x14ac:dyDescent="0.25">
      <c r="B3" s="2" t="str">
        <f>'Anexa 2B8 terti'!B3</f>
        <v>Cod/acronim proiect</v>
      </c>
    </row>
    <row r="4" spans="1:19" x14ac:dyDescent="0.25">
      <c r="A4" s="37" t="s">
        <v>24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x14ac:dyDescent="0.25">
      <c r="S5" s="78" t="s">
        <v>196</v>
      </c>
    </row>
    <row r="6" spans="1:19" s="45" customFormat="1" ht="13.2" x14ac:dyDescent="0.3">
      <c r="A6" s="89" t="s">
        <v>0</v>
      </c>
      <c r="B6" s="40" t="s">
        <v>81</v>
      </c>
      <c r="C6" s="40" t="s">
        <v>125</v>
      </c>
      <c r="D6" s="40" t="s">
        <v>126</v>
      </c>
      <c r="E6" s="40" t="s">
        <v>6</v>
      </c>
      <c r="F6" s="40" t="s">
        <v>25</v>
      </c>
      <c r="G6" s="40" t="s">
        <v>26</v>
      </c>
      <c r="H6" s="40" t="s">
        <v>127</v>
      </c>
      <c r="I6" s="40" t="s">
        <v>27</v>
      </c>
      <c r="J6" s="168" t="s">
        <v>128</v>
      </c>
      <c r="K6" s="169"/>
      <c r="L6" s="40" t="s">
        <v>28</v>
      </c>
      <c r="M6" s="40" t="s">
        <v>29</v>
      </c>
      <c r="N6" s="40" t="s">
        <v>30</v>
      </c>
      <c r="O6" s="40" t="s">
        <v>31</v>
      </c>
      <c r="P6" s="40" t="s">
        <v>8</v>
      </c>
      <c r="Q6" s="47" t="s">
        <v>83</v>
      </c>
      <c r="R6" s="47"/>
      <c r="S6" s="47"/>
    </row>
    <row r="7" spans="1:19" s="45" customFormat="1" ht="30" customHeight="1" x14ac:dyDescent="0.3">
      <c r="A7" s="90"/>
      <c r="B7" s="40"/>
      <c r="C7" s="40"/>
      <c r="D7" s="40"/>
      <c r="E7" s="40"/>
      <c r="F7" s="40"/>
      <c r="G7" s="40"/>
      <c r="H7" s="40"/>
      <c r="I7" s="40"/>
      <c r="J7" s="53" t="s">
        <v>129</v>
      </c>
      <c r="K7" s="53" t="s">
        <v>130</v>
      </c>
      <c r="L7" s="40"/>
      <c r="M7" s="40"/>
      <c r="N7" s="40"/>
      <c r="O7" s="40"/>
      <c r="P7" s="40"/>
      <c r="Q7" s="80" t="s">
        <v>68</v>
      </c>
      <c r="R7" s="80" t="s">
        <v>49</v>
      </c>
      <c r="S7" s="80" t="s">
        <v>69</v>
      </c>
    </row>
    <row r="8" spans="1:19" s="87" customFormat="1" ht="15" customHeight="1" x14ac:dyDescent="0.3">
      <c r="A8" s="170" t="s">
        <v>212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2"/>
    </row>
    <row r="9" spans="1:19" s="45" customFormat="1" ht="26.4" x14ac:dyDescent="0.3">
      <c r="A9" s="53">
        <v>1</v>
      </c>
      <c r="B9" s="56" t="s">
        <v>112</v>
      </c>
      <c r="C9" s="56" t="s">
        <v>131</v>
      </c>
      <c r="D9" s="56" t="s">
        <v>132</v>
      </c>
      <c r="E9" s="56" t="s">
        <v>133</v>
      </c>
      <c r="F9" s="56" t="s">
        <v>134</v>
      </c>
      <c r="G9" s="56" t="s">
        <v>135</v>
      </c>
      <c r="H9" s="56">
        <v>4.5</v>
      </c>
      <c r="I9" s="56" t="s">
        <v>136</v>
      </c>
      <c r="J9" s="82">
        <f>174.8*4.5</f>
        <v>786.6</v>
      </c>
      <c r="K9" s="82"/>
      <c r="L9" s="82">
        <f>4*450</f>
        <v>1800</v>
      </c>
      <c r="M9" s="82">
        <f>1600</f>
        <v>1600</v>
      </c>
      <c r="N9" s="82">
        <v>0</v>
      </c>
      <c r="O9" s="82">
        <v>26</v>
      </c>
      <c r="P9" s="82">
        <f>SUM(J9:O9)</f>
        <v>4212.6000000000004</v>
      </c>
      <c r="Q9" s="82">
        <v>2106.3000000000002</v>
      </c>
      <c r="R9" s="82">
        <v>2106.3000000000002</v>
      </c>
      <c r="S9" s="82">
        <v>0</v>
      </c>
    </row>
    <row r="10" spans="1:19" s="45" customFormat="1" ht="13.2" x14ac:dyDescent="0.3">
      <c r="A10" s="53">
        <v>2</v>
      </c>
      <c r="B10" s="53"/>
      <c r="C10" s="53"/>
      <c r="D10" s="53"/>
      <c r="E10" s="53"/>
      <c r="F10" s="53"/>
      <c r="G10" s="53"/>
      <c r="H10" s="53"/>
      <c r="I10" s="53"/>
      <c r="J10" s="173"/>
      <c r="K10" s="173"/>
      <c r="L10" s="173"/>
      <c r="M10" s="173"/>
      <c r="N10" s="173"/>
      <c r="O10" s="173"/>
      <c r="P10" s="173">
        <f>SUM(J10:O10)</f>
        <v>0</v>
      </c>
      <c r="Q10" s="173"/>
      <c r="R10" s="173"/>
      <c r="S10" s="173"/>
    </row>
    <row r="11" spans="1:19" s="45" customFormat="1" ht="15" customHeight="1" x14ac:dyDescent="0.3">
      <c r="A11" s="174" t="s">
        <v>17</v>
      </c>
      <c r="B11" s="175"/>
      <c r="C11" s="175"/>
      <c r="D11" s="175"/>
      <c r="E11" s="175"/>
      <c r="F11" s="175"/>
      <c r="G11" s="175"/>
      <c r="H11" s="175"/>
      <c r="I11" s="176"/>
      <c r="J11" s="114">
        <f>SUM(J9:J10)</f>
        <v>786.6</v>
      </c>
      <c r="K11" s="114">
        <f t="shared" ref="K11:O11" si="0">SUM(K9:K10)</f>
        <v>0</v>
      </c>
      <c r="L11" s="114">
        <f t="shared" si="0"/>
        <v>1800</v>
      </c>
      <c r="M11" s="114">
        <f t="shared" si="0"/>
        <v>1600</v>
      </c>
      <c r="N11" s="114">
        <f t="shared" si="0"/>
        <v>0</v>
      </c>
      <c r="O11" s="114">
        <f t="shared" si="0"/>
        <v>26</v>
      </c>
      <c r="P11" s="114">
        <f>SUM(P9:P10)</f>
        <v>4212.6000000000004</v>
      </c>
      <c r="Q11" s="114">
        <f t="shared" ref="Q11:S11" si="1">SUM(Q9:Q10)</f>
        <v>2106.3000000000002</v>
      </c>
      <c r="R11" s="114">
        <f t="shared" si="1"/>
        <v>2106.3000000000002</v>
      </c>
      <c r="S11" s="114">
        <f t="shared" si="1"/>
        <v>0</v>
      </c>
    </row>
    <row r="12" spans="1:19" s="87" customFormat="1" ht="15" customHeight="1" x14ac:dyDescent="0.3">
      <c r="A12" s="170" t="s">
        <v>213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2"/>
    </row>
    <row r="13" spans="1:19" s="45" customFormat="1" ht="13.2" x14ac:dyDescent="0.3">
      <c r="A13" s="53">
        <v>1</v>
      </c>
      <c r="B13" s="53"/>
      <c r="C13" s="53"/>
      <c r="D13" s="53"/>
      <c r="E13" s="53"/>
      <c r="F13" s="53"/>
      <c r="G13" s="53"/>
      <c r="H13" s="53"/>
      <c r="I13" s="53"/>
      <c r="J13" s="173"/>
      <c r="K13" s="173"/>
      <c r="L13" s="173"/>
      <c r="M13" s="173"/>
      <c r="N13" s="173"/>
      <c r="O13" s="173"/>
      <c r="P13" s="173">
        <f t="shared" ref="P13:P14" si="2">SUM(J13:O13)</f>
        <v>0</v>
      </c>
      <c r="Q13" s="173"/>
      <c r="R13" s="173"/>
      <c r="S13" s="173"/>
    </row>
    <row r="14" spans="1:19" s="45" customFormat="1" ht="13.2" x14ac:dyDescent="0.3">
      <c r="A14" s="53">
        <v>2</v>
      </c>
      <c r="B14" s="53"/>
      <c r="C14" s="53"/>
      <c r="D14" s="53"/>
      <c r="E14" s="53"/>
      <c r="F14" s="53"/>
      <c r="G14" s="53"/>
      <c r="H14" s="53"/>
      <c r="I14" s="53"/>
      <c r="J14" s="173"/>
      <c r="K14" s="173"/>
      <c r="L14" s="173"/>
      <c r="M14" s="173"/>
      <c r="N14" s="173"/>
      <c r="O14" s="173"/>
      <c r="P14" s="173">
        <f t="shared" si="2"/>
        <v>0</v>
      </c>
      <c r="Q14" s="173"/>
      <c r="R14" s="173"/>
      <c r="S14" s="173"/>
    </row>
    <row r="15" spans="1:19" s="45" customFormat="1" ht="15" customHeight="1" x14ac:dyDescent="0.3">
      <c r="A15" s="174" t="s">
        <v>18</v>
      </c>
      <c r="B15" s="175"/>
      <c r="C15" s="175"/>
      <c r="D15" s="175"/>
      <c r="E15" s="175"/>
      <c r="F15" s="175"/>
      <c r="G15" s="175"/>
      <c r="H15" s="175"/>
      <c r="I15" s="176"/>
      <c r="J15" s="114">
        <f>SUM(J13:J14)</f>
        <v>0</v>
      </c>
      <c r="K15" s="114">
        <f t="shared" ref="K15" si="3">SUM(K13:K14)</f>
        <v>0</v>
      </c>
      <c r="L15" s="114">
        <f t="shared" ref="L15" si="4">SUM(L13:L14)</f>
        <v>0</v>
      </c>
      <c r="M15" s="114">
        <f t="shared" ref="M15" si="5">SUM(M13:M14)</f>
        <v>0</v>
      </c>
      <c r="N15" s="114">
        <f t="shared" ref="N15" si="6">SUM(N13:N14)</f>
        <v>0</v>
      </c>
      <c r="O15" s="114">
        <f t="shared" ref="O15" si="7">SUM(O13:O14)</f>
        <v>0</v>
      </c>
      <c r="P15" s="114">
        <f>SUM(P13:P14)</f>
        <v>0</v>
      </c>
      <c r="Q15" s="114">
        <f t="shared" ref="Q15" si="8">SUM(Q13:Q14)</f>
        <v>0</v>
      </c>
      <c r="R15" s="114">
        <f t="shared" ref="R15" si="9">SUM(R13:R14)</f>
        <v>0</v>
      </c>
      <c r="S15" s="114">
        <f t="shared" ref="S15" si="10">SUM(S13:S14)</f>
        <v>0</v>
      </c>
    </row>
    <row r="16" spans="1:19" s="87" customFormat="1" ht="15" customHeight="1" x14ac:dyDescent="0.3">
      <c r="A16" s="170" t="s">
        <v>214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2"/>
    </row>
    <row r="17" spans="1:19" s="45" customFormat="1" ht="13.2" x14ac:dyDescent="0.3">
      <c r="A17" s="53">
        <v>1</v>
      </c>
      <c r="B17" s="53"/>
      <c r="C17" s="53"/>
      <c r="D17" s="53"/>
      <c r="E17" s="53"/>
      <c r="F17" s="53"/>
      <c r="G17" s="53"/>
      <c r="H17" s="53"/>
      <c r="I17" s="53"/>
      <c r="J17" s="173"/>
      <c r="K17" s="173"/>
      <c r="L17" s="173"/>
      <c r="M17" s="173"/>
      <c r="N17" s="173"/>
      <c r="O17" s="173"/>
      <c r="P17" s="173">
        <f t="shared" ref="P17:P18" si="11">SUM(J17:O17)</f>
        <v>0</v>
      </c>
      <c r="Q17" s="173"/>
      <c r="R17" s="173"/>
      <c r="S17" s="173"/>
    </row>
    <row r="18" spans="1:19" s="45" customFormat="1" ht="13.2" x14ac:dyDescent="0.3">
      <c r="A18" s="53">
        <v>2</v>
      </c>
      <c r="B18" s="53"/>
      <c r="C18" s="53"/>
      <c r="D18" s="53"/>
      <c r="E18" s="53"/>
      <c r="F18" s="53"/>
      <c r="G18" s="53"/>
      <c r="H18" s="53"/>
      <c r="I18" s="53"/>
      <c r="J18" s="173"/>
      <c r="K18" s="173"/>
      <c r="L18" s="173"/>
      <c r="M18" s="173"/>
      <c r="N18" s="173"/>
      <c r="O18" s="173"/>
      <c r="P18" s="173">
        <f t="shared" si="11"/>
        <v>0</v>
      </c>
      <c r="Q18" s="173"/>
      <c r="R18" s="173"/>
      <c r="S18" s="173"/>
    </row>
    <row r="19" spans="1:19" s="45" customFormat="1" ht="15" customHeight="1" x14ac:dyDescent="0.3">
      <c r="A19" s="174" t="s">
        <v>19</v>
      </c>
      <c r="B19" s="175"/>
      <c r="C19" s="175"/>
      <c r="D19" s="175"/>
      <c r="E19" s="175"/>
      <c r="F19" s="175"/>
      <c r="G19" s="175"/>
      <c r="H19" s="175"/>
      <c r="I19" s="176"/>
      <c r="J19" s="114">
        <f>SUM(J17:J18)</f>
        <v>0</v>
      </c>
      <c r="K19" s="114">
        <f t="shared" ref="K19" si="12">SUM(K17:K18)</f>
        <v>0</v>
      </c>
      <c r="L19" s="114">
        <f t="shared" ref="L19" si="13">SUM(L17:L18)</f>
        <v>0</v>
      </c>
      <c r="M19" s="114">
        <f t="shared" ref="M19" si="14">SUM(M17:M18)</f>
        <v>0</v>
      </c>
      <c r="N19" s="114">
        <f t="shared" ref="N19" si="15">SUM(N17:N18)</f>
        <v>0</v>
      </c>
      <c r="O19" s="114">
        <f t="shared" ref="O19" si="16">SUM(O17:O18)</f>
        <v>0</v>
      </c>
      <c r="P19" s="114">
        <f>SUM(P17:P18)</f>
        <v>0</v>
      </c>
      <c r="Q19" s="114">
        <f t="shared" ref="Q19" si="17">SUM(Q17:Q18)</f>
        <v>0</v>
      </c>
      <c r="R19" s="114">
        <f t="shared" ref="R19" si="18">SUM(R17:R18)</f>
        <v>0</v>
      </c>
      <c r="S19" s="114">
        <f t="shared" ref="S19" si="19">SUM(S17:S18)</f>
        <v>0</v>
      </c>
    </row>
    <row r="20" spans="1:19" s="45" customFormat="1" ht="15" customHeight="1" x14ac:dyDescent="0.3">
      <c r="A20" s="174" t="s">
        <v>32</v>
      </c>
      <c r="B20" s="175"/>
      <c r="C20" s="175"/>
      <c r="D20" s="175"/>
      <c r="E20" s="175"/>
      <c r="F20" s="175"/>
      <c r="G20" s="175"/>
      <c r="H20" s="175"/>
      <c r="I20" s="176"/>
      <c r="J20" s="177">
        <f>J11+J15+J19</f>
        <v>786.6</v>
      </c>
      <c r="K20" s="177">
        <f t="shared" ref="K20:S20" si="20">K11+K15+K19</f>
        <v>0</v>
      </c>
      <c r="L20" s="177">
        <f t="shared" si="20"/>
        <v>1800</v>
      </c>
      <c r="M20" s="177">
        <f t="shared" si="20"/>
        <v>1600</v>
      </c>
      <c r="N20" s="177">
        <f t="shared" si="20"/>
        <v>0</v>
      </c>
      <c r="O20" s="177">
        <f t="shared" si="20"/>
        <v>26</v>
      </c>
      <c r="P20" s="177">
        <f t="shared" si="20"/>
        <v>4212.6000000000004</v>
      </c>
      <c r="Q20" s="177">
        <f t="shared" si="20"/>
        <v>2106.3000000000002</v>
      </c>
      <c r="R20" s="177">
        <f t="shared" si="20"/>
        <v>2106.3000000000002</v>
      </c>
      <c r="S20" s="177">
        <f t="shared" si="20"/>
        <v>0</v>
      </c>
    </row>
    <row r="21" spans="1:19" s="45" customFormat="1" ht="13.2" x14ac:dyDescent="0.3"/>
  </sheetData>
  <mergeCells count="24">
    <mergeCell ref="A4:S4"/>
    <mergeCell ref="A6:A7"/>
    <mergeCell ref="Q6:S6"/>
    <mergeCell ref="A8:S8"/>
    <mergeCell ref="B6:B7"/>
    <mergeCell ref="C6:C7"/>
    <mergeCell ref="G6:G7"/>
    <mergeCell ref="D6:D7"/>
    <mergeCell ref="E6:E7"/>
    <mergeCell ref="N6:N7"/>
    <mergeCell ref="O6:O7"/>
    <mergeCell ref="P6:P7"/>
    <mergeCell ref="H6:H7"/>
    <mergeCell ref="I6:I7"/>
    <mergeCell ref="L6:L7"/>
    <mergeCell ref="M6:M7"/>
    <mergeCell ref="A20:I20"/>
    <mergeCell ref="J6:K6"/>
    <mergeCell ref="A11:I11"/>
    <mergeCell ref="A12:S12"/>
    <mergeCell ref="A15:I15"/>
    <mergeCell ref="A16:S16"/>
    <mergeCell ref="A19:I19"/>
    <mergeCell ref="F6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activeCell="M12" sqref="M12"/>
    </sheetView>
  </sheetViews>
  <sheetFormatPr defaultColWidth="9.109375" defaultRowHeight="13.8" x14ac:dyDescent="0.3"/>
  <cols>
    <col min="1" max="1" width="5.88671875" style="8" customWidth="1"/>
    <col min="2" max="2" width="15.88671875" style="8" customWidth="1"/>
    <col min="3" max="3" width="18.109375" style="8" customWidth="1"/>
    <col min="4" max="4" width="12.6640625" style="8" customWidth="1"/>
    <col min="5" max="5" width="13" style="8" customWidth="1"/>
    <col min="6" max="16384" width="9.109375" style="8"/>
  </cols>
  <sheetData>
    <row r="1" spans="1:11" x14ac:dyDescent="0.3">
      <c r="B1" s="8" t="str">
        <f>'Anexa 2B9 deplasari'!B1</f>
        <v>(Denumire contractor)</v>
      </c>
      <c r="H1" s="8" t="s">
        <v>236</v>
      </c>
    </row>
    <row r="2" spans="1:11" x14ac:dyDescent="0.3">
      <c r="B2" s="8" t="str">
        <f>'Anexa 2B9 deplasari'!B2</f>
        <v>Contract de finantare nr. ……………/……………</v>
      </c>
    </row>
    <row r="3" spans="1:11" x14ac:dyDescent="0.3">
      <c r="B3" s="8" t="str">
        <f>'Anexa 2B9 deplasari'!B3</f>
        <v>Cod/acronim proiect</v>
      </c>
    </row>
    <row r="4" spans="1:11" x14ac:dyDescent="0.3">
      <c r="A4" s="37" t="s">
        <v>241</v>
      </c>
      <c r="B4" s="37"/>
      <c r="C4" s="37"/>
      <c r="D4" s="37"/>
      <c r="E4" s="37"/>
      <c r="F4" s="37"/>
      <c r="G4" s="37"/>
      <c r="H4" s="37"/>
    </row>
    <row r="5" spans="1:11" x14ac:dyDescent="0.3">
      <c r="A5" s="9"/>
      <c r="H5" s="8" t="s">
        <v>46</v>
      </c>
    </row>
    <row r="6" spans="1:11" s="45" customFormat="1" ht="27.75" customHeight="1" x14ac:dyDescent="0.3">
      <c r="A6" s="79" t="s">
        <v>15</v>
      </c>
      <c r="B6" s="79" t="s">
        <v>36</v>
      </c>
      <c r="C6" s="178" t="s">
        <v>186</v>
      </c>
      <c r="D6" s="178" t="s">
        <v>172</v>
      </c>
      <c r="E6" s="178" t="s">
        <v>173</v>
      </c>
      <c r="F6" s="179" t="s">
        <v>83</v>
      </c>
      <c r="G6" s="179"/>
      <c r="H6" s="179"/>
      <c r="I6" s="180"/>
      <c r="J6" s="180"/>
      <c r="K6" s="181"/>
    </row>
    <row r="7" spans="1:11" s="45" customFormat="1" ht="25.95" customHeight="1" x14ac:dyDescent="0.3">
      <c r="A7" s="79"/>
      <c r="B7" s="79"/>
      <c r="C7" s="182"/>
      <c r="D7" s="182"/>
      <c r="E7" s="182"/>
      <c r="F7" s="80" t="s">
        <v>68</v>
      </c>
      <c r="G7" s="80" t="s">
        <v>49</v>
      </c>
      <c r="H7" s="80" t="s">
        <v>69</v>
      </c>
    </row>
    <row r="8" spans="1:11" s="45" customFormat="1" ht="18.75" customHeight="1" x14ac:dyDescent="0.3">
      <c r="A8" s="81" t="s">
        <v>237</v>
      </c>
      <c r="B8" s="81"/>
      <c r="C8" s="81"/>
      <c r="D8" s="81"/>
      <c r="E8" s="81"/>
      <c r="F8" s="81"/>
      <c r="G8" s="81"/>
      <c r="H8" s="81"/>
    </row>
    <row r="9" spans="1:11" s="45" customFormat="1" ht="15" customHeight="1" x14ac:dyDescent="0.3">
      <c r="A9" s="118">
        <v>1</v>
      </c>
      <c r="B9" s="183"/>
      <c r="C9" s="118"/>
      <c r="D9" s="118"/>
      <c r="E9" s="184">
        <f>SUM(C9:C9)</f>
        <v>0</v>
      </c>
      <c r="F9" s="184"/>
      <c r="G9" s="184"/>
      <c r="H9" s="184"/>
    </row>
    <row r="10" spans="1:11" s="45" customFormat="1" ht="15" customHeight="1" x14ac:dyDescent="0.3">
      <c r="A10" s="118">
        <v>2</v>
      </c>
      <c r="B10" s="183"/>
      <c r="C10" s="118"/>
      <c r="D10" s="118"/>
      <c r="E10" s="184">
        <f>SUM(C10:C10)</f>
        <v>0</v>
      </c>
      <c r="F10" s="184"/>
      <c r="G10" s="184"/>
      <c r="H10" s="184"/>
    </row>
    <row r="11" spans="1:11" s="45" customFormat="1" ht="15" customHeight="1" x14ac:dyDescent="0.3">
      <c r="A11" s="118">
        <v>3</v>
      </c>
      <c r="B11" s="183"/>
      <c r="C11" s="118"/>
      <c r="D11" s="118"/>
      <c r="E11" s="184">
        <f>SUM(C11:C11)</f>
        <v>0</v>
      </c>
      <c r="F11" s="184"/>
      <c r="G11" s="184"/>
      <c r="H11" s="184"/>
    </row>
    <row r="12" spans="1:11" s="45" customFormat="1" ht="15" customHeight="1" x14ac:dyDescent="0.3">
      <c r="A12" s="166" t="s">
        <v>171</v>
      </c>
      <c r="B12" s="183"/>
      <c r="C12" s="118"/>
      <c r="D12" s="118"/>
      <c r="E12" s="184">
        <f>SUM(C12:C12)</f>
        <v>0</v>
      </c>
      <c r="F12" s="184"/>
      <c r="G12" s="184"/>
      <c r="H12" s="184"/>
    </row>
    <row r="13" spans="1:11" s="45" customFormat="1" ht="18.75" customHeight="1" x14ac:dyDescent="0.3">
      <c r="A13" s="122" t="s">
        <v>17</v>
      </c>
      <c r="B13" s="122"/>
      <c r="C13" s="124"/>
      <c r="D13" s="124"/>
      <c r="E13" s="184">
        <f>SUM(C13:C13)</f>
        <v>0</v>
      </c>
      <c r="F13" s="184">
        <f>SUM(F9:F12)</f>
        <v>0</v>
      </c>
      <c r="G13" s="184">
        <f>SUM(G9:G12)</f>
        <v>0</v>
      </c>
      <c r="H13" s="184">
        <f>SUM(H9:H12)</f>
        <v>0</v>
      </c>
    </row>
    <row r="14" spans="1:11" s="45" customFormat="1" ht="18" customHeight="1" x14ac:dyDescent="0.3">
      <c r="A14" s="81" t="s">
        <v>238</v>
      </c>
      <c r="B14" s="81"/>
      <c r="C14" s="81"/>
      <c r="D14" s="81"/>
      <c r="E14" s="81"/>
      <c r="F14" s="81"/>
      <c r="G14" s="81"/>
      <c r="H14" s="81"/>
    </row>
    <row r="15" spans="1:11" s="45" customFormat="1" ht="15" customHeight="1" x14ac:dyDescent="0.3">
      <c r="A15" s="118">
        <v>1</v>
      </c>
      <c r="B15" s="183"/>
      <c r="C15" s="126"/>
      <c r="D15" s="126"/>
      <c r="E15" s="184">
        <f>SUM(C15:C15)</f>
        <v>0</v>
      </c>
      <c r="F15" s="126"/>
      <c r="G15" s="126"/>
      <c r="H15" s="126"/>
    </row>
    <row r="16" spans="1:11" s="45" customFormat="1" ht="15" customHeight="1" x14ac:dyDescent="0.3">
      <c r="A16" s="118">
        <v>2</v>
      </c>
      <c r="B16" s="183"/>
      <c r="C16" s="126"/>
      <c r="D16" s="126"/>
      <c r="E16" s="184">
        <f>SUM(C16:C16)</f>
        <v>0</v>
      </c>
      <c r="F16" s="126"/>
      <c r="G16" s="126"/>
      <c r="H16" s="126"/>
    </row>
    <row r="17" spans="1:20" s="45" customFormat="1" ht="15" customHeight="1" x14ac:dyDescent="0.3">
      <c r="A17" s="118">
        <v>3</v>
      </c>
      <c r="B17" s="183"/>
      <c r="C17" s="126"/>
      <c r="D17" s="126"/>
      <c r="E17" s="184">
        <f>SUM(C17:C17)</f>
        <v>0</v>
      </c>
      <c r="F17" s="126"/>
      <c r="G17" s="126"/>
      <c r="H17" s="126"/>
    </row>
    <row r="18" spans="1:20" s="45" customFormat="1" ht="15" customHeight="1" x14ac:dyDescent="0.3">
      <c r="A18" s="166" t="s">
        <v>146</v>
      </c>
      <c r="B18" s="183"/>
      <c r="C18" s="126"/>
      <c r="D18" s="126"/>
      <c r="E18" s="184">
        <f>SUM(C18:C18)</f>
        <v>0</v>
      </c>
      <c r="F18" s="126"/>
      <c r="G18" s="126"/>
      <c r="H18" s="126"/>
    </row>
    <row r="19" spans="1:20" s="45" customFormat="1" ht="17.25" customHeight="1" x14ac:dyDescent="0.3">
      <c r="A19" s="81" t="s">
        <v>18</v>
      </c>
      <c r="B19" s="81"/>
      <c r="C19" s="124"/>
      <c r="D19" s="124"/>
      <c r="E19" s="184">
        <f>SUM(C19:C19)</f>
        <v>0</v>
      </c>
      <c r="F19" s="184">
        <f>SUM(F15:F18)</f>
        <v>0</v>
      </c>
      <c r="G19" s="184">
        <f>SUM(G15:G18)</f>
        <v>0</v>
      </c>
      <c r="H19" s="184">
        <f>SUM(H15:H18)</f>
        <v>0</v>
      </c>
    </row>
    <row r="20" spans="1:20" s="45" customFormat="1" ht="18.75" customHeight="1" x14ac:dyDescent="0.3">
      <c r="A20" s="81" t="s">
        <v>239</v>
      </c>
      <c r="B20" s="81"/>
      <c r="C20" s="81"/>
      <c r="D20" s="81"/>
      <c r="E20" s="81"/>
      <c r="F20" s="81"/>
      <c r="G20" s="81"/>
      <c r="H20" s="81"/>
    </row>
    <row r="21" spans="1:20" s="45" customFormat="1" ht="13.2" x14ac:dyDescent="0.3">
      <c r="A21" s="118">
        <v>1</v>
      </c>
      <c r="B21" s="183"/>
      <c r="C21" s="80"/>
      <c r="D21" s="80"/>
      <c r="E21" s="184">
        <f>SUM(C21:C21)</f>
        <v>0</v>
      </c>
      <c r="F21" s="64"/>
      <c r="G21" s="64"/>
      <c r="H21" s="64"/>
    </row>
    <row r="22" spans="1:20" s="45" customFormat="1" ht="13.2" x14ac:dyDescent="0.3">
      <c r="A22" s="118">
        <v>2</v>
      </c>
      <c r="B22" s="183"/>
      <c r="C22" s="80"/>
      <c r="D22" s="80"/>
      <c r="E22" s="184">
        <f>SUM(C22:C22)</f>
        <v>0</v>
      </c>
      <c r="F22" s="64"/>
      <c r="G22" s="64"/>
      <c r="H22" s="64"/>
    </row>
    <row r="23" spans="1:20" s="45" customFormat="1" ht="13.2" x14ac:dyDescent="0.3">
      <c r="A23" s="118">
        <v>3</v>
      </c>
      <c r="B23" s="183"/>
      <c r="C23" s="80"/>
      <c r="D23" s="80"/>
      <c r="E23" s="184">
        <f>SUM(C23:C23)</f>
        <v>0</v>
      </c>
      <c r="F23" s="64"/>
      <c r="G23" s="64"/>
      <c r="H23" s="64"/>
    </row>
    <row r="24" spans="1:20" s="45" customFormat="1" ht="13.2" x14ac:dyDescent="0.3">
      <c r="A24" s="166" t="s">
        <v>146</v>
      </c>
      <c r="B24" s="183"/>
      <c r="C24" s="80"/>
      <c r="D24" s="80"/>
      <c r="E24" s="184">
        <f>SUM(C24:C24)</f>
        <v>0</v>
      </c>
      <c r="F24" s="64"/>
      <c r="G24" s="64"/>
      <c r="H24" s="64"/>
    </row>
    <row r="25" spans="1:20" s="104" customFormat="1" ht="18.75" customHeight="1" x14ac:dyDescent="0.3">
      <c r="A25" s="83" t="s">
        <v>19</v>
      </c>
      <c r="B25" s="85"/>
      <c r="C25" s="124"/>
      <c r="D25" s="124"/>
      <c r="E25" s="184">
        <f>SUM(C25:C25)</f>
        <v>0</v>
      </c>
      <c r="F25" s="184">
        <f>SUM(F21:F24)</f>
        <v>0</v>
      </c>
      <c r="G25" s="184">
        <f>SUM(G21:G24)</f>
        <v>0</v>
      </c>
      <c r="H25" s="184">
        <f>SUM(H21:H24)</f>
        <v>0</v>
      </c>
    </row>
    <row r="26" spans="1:20" s="104" customFormat="1" ht="43.8" customHeight="1" x14ac:dyDescent="0.3">
      <c r="A26" s="122" t="s">
        <v>240</v>
      </c>
      <c r="B26" s="122"/>
      <c r="C26" s="124"/>
      <c r="D26" s="124"/>
      <c r="E26" s="67">
        <f>E25+E19+E13</f>
        <v>0</v>
      </c>
      <c r="F26" s="67">
        <f>F25+F19+F13</f>
        <v>0</v>
      </c>
      <c r="G26" s="67">
        <f>G25+G19+G13</f>
        <v>0</v>
      </c>
      <c r="H26" s="67">
        <f>H25+H19+H13</f>
        <v>0</v>
      </c>
    </row>
    <row r="27" spans="1:20" s="45" customFormat="1" ht="13.2" x14ac:dyDescent="0.3"/>
    <row r="29" spans="1:20" s="129" customFormat="1" ht="13.2" x14ac:dyDescent="0.3">
      <c r="B29" s="130" t="s">
        <v>60</v>
      </c>
      <c r="C29" s="130"/>
      <c r="D29" s="130" t="s">
        <v>70</v>
      </c>
      <c r="E29" s="130"/>
      <c r="G29" s="130" t="s">
        <v>242</v>
      </c>
      <c r="H29" s="130"/>
      <c r="I29" s="130"/>
      <c r="J29" s="130"/>
      <c r="K29" s="130"/>
      <c r="M29" s="130"/>
      <c r="N29" s="131"/>
      <c r="O29" s="131"/>
      <c r="P29" s="131"/>
      <c r="Q29" s="131"/>
      <c r="R29" s="130"/>
      <c r="S29" s="130"/>
      <c r="T29" s="130"/>
    </row>
    <row r="30" spans="1:20" s="129" customFormat="1" ht="13.2" x14ac:dyDescent="0.3">
      <c r="B30" s="130" t="s">
        <v>72</v>
      </c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1"/>
      <c r="O30" s="131"/>
      <c r="P30" s="131"/>
      <c r="Q30" s="131"/>
      <c r="R30" s="130"/>
      <c r="S30" s="130"/>
      <c r="T30" s="130"/>
    </row>
    <row r="31" spans="1:20" s="129" customFormat="1" ht="13.2" x14ac:dyDescent="0.3">
      <c r="B31" s="132" t="s">
        <v>71</v>
      </c>
      <c r="C31" s="132"/>
      <c r="D31" s="132"/>
      <c r="E31" s="132"/>
      <c r="F31" s="132"/>
      <c r="G31" s="132"/>
      <c r="H31" s="132"/>
      <c r="I31" s="132"/>
      <c r="J31" s="130"/>
      <c r="K31" s="130"/>
      <c r="L31" s="130"/>
      <c r="M31" s="130"/>
      <c r="N31" s="131"/>
      <c r="O31" s="131"/>
      <c r="P31" s="131"/>
      <c r="Q31" s="131"/>
      <c r="R31" s="130"/>
      <c r="S31" s="130"/>
      <c r="T31" s="130"/>
    </row>
  </sheetData>
  <mergeCells count="14">
    <mergeCell ref="A4:H4"/>
    <mergeCell ref="A19:B19"/>
    <mergeCell ref="A20:H20"/>
    <mergeCell ref="A25:B25"/>
    <mergeCell ref="A26:B26"/>
    <mergeCell ref="F6:H6"/>
    <mergeCell ref="A6:A7"/>
    <mergeCell ref="B6:B7"/>
    <mergeCell ref="C6:C7"/>
    <mergeCell ref="D6:D7"/>
    <mergeCell ref="E6:E7"/>
    <mergeCell ref="A13:B13"/>
    <mergeCell ref="A14:H14"/>
    <mergeCell ref="A8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4" sqref="Q24"/>
    </sheetView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4" workbookViewId="0">
      <selection activeCell="P2" sqref="P2"/>
    </sheetView>
  </sheetViews>
  <sheetFormatPr defaultRowHeight="14.4" x14ac:dyDescent="0.3"/>
  <cols>
    <col min="1" max="1" width="3.5546875" customWidth="1"/>
    <col min="2" max="2" width="27.5546875" customWidth="1"/>
    <col min="3" max="6" width="6.88671875" customWidth="1"/>
    <col min="7" max="7" width="7" customWidth="1"/>
    <col min="8" max="10" width="6.88671875" customWidth="1"/>
    <col min="11" max="11" width="5.44140625" customWidth="1"/>
    <col min="12" max="14" width="6.88671875" customWidth="1"/>
    <col min="15" max="15" width="5.5546875" customWidth="1"/>
    <col min="16" max="18" width="6.88671875" customWidth="1"/>
    <col min="19" max="19" width="5.44140625" customWidth="1"/>
    <col min="20" max="22" width="6.88671875" customWidth="1"/>
  </cols>
  <sheetData>
    <row r="1" spans="1:22" x14ac:dyDescent="0.3">
      <c r="B1" s="77" t="str">
        <f>'Anexa 2A_Deviz'!B1:F1</f>
        <v>(Denumire contractor)</v>
      </c>
      <c r="T1" s="2" t="s">
        <v>188</v>
      </c>
    </row>
    <row r="2" spans="1:22" x14ac:dyDescent="0.3">
      <c r="B2" s="2" t="str">
        <f>'Anexa 2A_Deviz'!B2:F2</f>
        <v>Contract de finantare nr. ……………/……………</v>
      </c>
    </row>
    <row r="3" spans="1:22" x14ac:dyDescent="0.3">
      <c r="B3" s="2" t="str">
        <f>'Anexa 2A_Deviz'!B3:F3</f>
        <v>Cod/acronim proiect</v>
      </c>
    </row>
    <row r="4" spans="1:22" ht="15" x14ac:dyDescent="0.25"/>
    <row r="5" spans="1:22" ht="16.5" x14ac:dyDescent="0.25">
      <c r="A5" s="37" t="s">
        <v>138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</row>
    <row r="7" spans="1:22" ht="15" x14ac:dyDescent="0.25">
      <c r="V7" t="s">
        <v>196</v>
      </c>
    </row>
    <row r="8" spans="1:22" s="123" customFormat="1" ht="19.5" customHeight="1" x14ac:dyDescent="0.25">
      <c r="A8" s="79" t="s">
        <v>124</v>
      </c>
      <c r="B8" s="79" t="s">
        <v>54</v>
      </c>
      <c r="C8" s="122" t="s">
        <v>62</v>
      </c>
      <c r="D8" s="122"/>
      <c r="E8" s="122"/>
      <c r="F8" s="122"/>
      <c r="G8" s="122" t="s">
        <v>63</v>
      </c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s="123" customFormat="1" ht="19.5" customHeight="1" x14ac:dyDescent="0.25">
      <c r="A9" s="79"/>
      <c r="B9" s="79"/>
      <c r="C9" s="122" t="s">
        <v>8</v>
      </c>
      <c r="D9" s="79" t="s">
        <v>83</v>
      </c>
      <c r="E9" s="79"/>
      <c r="F9" s="79"/>
      <c r="G9" s="122" t="s">
        <v>139</v>
      </c>
      <c r="H9" s="79" t="s">
        <v>83</v>
      </c>
      <c r="I9" s="79"/>
      <c r="J9" s="79"/>
      <c r="K9" s="122" t="s">
        <v>140</v>
      </c>
      <c r="L9" s="79" t="s">
        <v>83</v>
      </c>
      <c r="M9" s="79"/>
      <c r="N9" s="79"/>
      <c r="O9" s="122" t="s">
        <v>141</v>
      </c>
      <c r="P9" s="79" t="s">
        <v>83</v>
      </c>
      <c r="Q9" s="79"/>
      <c r="R9" s="79"/>
      <c r="S9" s="122" t="s">
        <v>142</v>
      </c>
      <c r="T9" s="79" t="s">
        <v>83</v>
      </c>
      <c r="U9" s="79"/>
      <c r="V9" s="79"/>
    </row>
    <row r="10" spans="1:22" s="123" customFormat="1" ht="21.75" customHeight="1" x14ac:dyDescent="0.25">
      <c r="A10" s="79"/>
      <c r="B10" s="79"/>
      <c r="C10" s="122"/>
      <c r="D10" s="111" t="s">
        <v>68</v>
      </c>
      <c r="E10" s="111" t="s">
        <v>49</v>
      </c>
      <c r="F10" s="111" t="s">
        <v>69</v>
      </c>
      <c r="G10" s="122"/>
      <c r="H10" s="111" t="s">
        <v>68</v>
      </c>
      <c r="I10" s="111" t="s">
        <v>49</v>
      </c>
      <c r="J10" s="111" t="s">
        <v>69</v>
      </c>
      <c r="K10" s="122"/>
      <c r="L10" s="111" t="s">
        <v>68</v>
      </c>
      <c r="M10" s="111" t="s">
        <v>49</v>
      </c>
      <c r="N10" s="111" t="s">
        <v>69</v>
      </c>
      <c r="O10" s="122"/>
      <c r="P10" s="111" t="s">
        <v>68</v>
      </c>
      <c r="Q10" s="111" t="s">
        <v>49</v>
      </c>
      <c r="R10" s="111" t="s">
        <v>69</v>
      </c>
      <c r="S10" s="122"/>
      <c r="T10" s="111" t="s">
        <v>68</v>
      </c>
      <c r="U10" s="111" t="s">
        <v>49</v>
      </c>
      <c r="V10" s="111" t="s">
        <v>69</v>
      </c>
    </row>
    <row r="11" spans="1:22" s="123" customFormat="1" ht="18" customHeight="1" x14ac:dyDescent="0.25">
      <c r="A11" s="122">
        <v>1</v>
      </c>
      <c r="B11" s="124" t="s">
        <v>217</v>
      </c>
      <c r="C11" s="115">
        <f>D11+E11+F11</f>
        <v>0</v>
      </c>
      <c r="D11" s="115">
        <f t="shared" ref="D11:F11" si="0">D12+D13</f>
        <v>0</v>
      </c>
      <c r="E11" s="115">
        <f t="shared" si="0"/>
        <v>0</v>
      </c>
      <c r="F11" s="115">
        <f t="shared" si="0"/>
        <v>0</v>
      </c>
      <c r="G11" s="115">
        <f>H11+I11+J11</f>
        <v>0</v>
      </c>
      <c r="H11" s="115">
        <f t="shared" ref="H11:I20" si="1">L11+P11+T11</f>
        <v>0</v>
      </c>
      <c r="I11" s="115">
        <f t="shared" si="1"/>
        <v>0</v>
      </c>
      <c r="J11" s="115">
        <f>N11+R11+V11</f>
        <v>0</v>
      </c>
      <c r="K11" s="115">
        <f>L11+M11+N11</f>
        <v>0</v>
      </c>
      <c r="L11" s="115"/>
      <c r="M11" s="115"/>
      <c r="N11" s="115"/>
      <c r="O11" s="115">
        <f>P11+Q11+R11</f>
        <v>0</v>
      </c>
      <c r="P11" s="115"/>
      <c r="Q11" s="115"/>
      <c r="R11" s="115"/>
      <c r="S11" s="115">
        <f>T11+U11+V11</f>
        <v>0</v>
      </c>
      <c r="T11" s="125"/>
      <c r="U11" s="125"/>
      <c r="V11" s="125"/>
    </row>
    <row r="12" spans="1:22" s="123" customFormat="1" ht="24.6" customHeight="1" x14ac:dyDescent="0.25">
      <c r="A12" s="122"/>
      <c r="B12" s="126" t="s">
        <v>137</v>
      </c>
      <c r="C12" s="88">
        <f t="shared" ref="C12:C20" si="2">D12+E12+F12</f>
        <v>0</v>
      </c>
      <c r="D12" s="88"/>
      <c r="E12" s="88"/>
      <c r="F12" s="88"/>
      <c r="G12" s="88">
        <f>H12+I12+J12</f>
        <v>0</v>
      </c>
      <c r="H12" s="88">
        <f t="shared" si="1"/>
        <v>0</v>
      </c>
      <c r="I12" s="88">
        <f t="shared" si="1"/>
        <v>0</v>
      </c>
      <c r="J12" s="88">
        <f t="shared" ref="J12:J20" si="3">N12+R12+V12</f>
        <v>0</v>
      </c>
      <c r="K12" s="88">
        <f t="shared" ref="K12:K20" si="4">L12+M12+N12</f>
        <v>0</v>
      </c>
      <c r="L12" s="115"/>
      <c r="M12" s="115"/>
      <c r="N12" s="115"/>
      <c r="O12" s="88">
        <f t="shared" ref="O12:O20" si="5">P12+Q12+R12</f>
        <v>0</v>
      </c>
      <c r="P12" s="115"/>
      <c r="Q12" s="115"/>
      <c r="R12" s="115"/>
      <c r="S12" s="88">
        <f t="shared" ref="S12:S20" si="6">T12+U12+V12</f>
        <v>0</v>
      </c>
      <c r="T12" s="125"/>
      <c r="U12" s="125"/>
      <c r="V12" s="125"/>
    </row>
    <row r="13" spans="1:22" s="123" customFormat="1" ht="30" customHeight="1" x14ac:dyDescent="0.25">
      <c r="A13" s="122"/>
      <c r="B13" s="126" t="s">
        <v>55</v>
      </c>
      <c r="C13" s="88">
        <f t="shared" si="2"/>
        <v>0</v>
      </c>
      <c r="D13" s="88"/>
      <c r="E13" s="88"/>
      <c r="F13" s="88"/>
      <c r="G13" s="88">
        <f t="shared" ref="G13:G20" si="7">H13+I13+J13</f>
        <v>0</v>
      </c>
      <c r="H13" s="88">
        <f t="shared" si="1"/>
        <v>0</v>
      </c>
      <c r="I13" s="88">
        <f t="shared" si="1"/>
        <v>0</v>
      </c>
      <c r="J13" s="88">
        <f t="shared" si="3"/>
        <v>0</v>
      </c>
      <c r="K13" s="88">
        <f t="shared" si="4"/>
        <v>0</v>
      </c>
      <c r="L13" s="115"/>
      <c r="M13" s="115"/>
      <c r="N13" s="115"/>
      <c r="O13" s="88">
        <f t="shared" si="5"/>
        <v>0</v>
      </c>
      <c r="P13" s="115"/>
      <c r="Q13" s="115"/>
      <c r="R13" s="115"/>
      <c r="S13" s="88">
        <f t="shared" si="6"/>
        <v>0</v>
      </c>
      <c r="T13" s="125"/>
      <c r="U13" s="125"/>
      <c r="V13" s="125"/>
    </row>
    <row r="14" spans="1:22" s="123" customFormat="1" ht="14.25" customHeight="1" x14ac:dyDescent="0.25">
      <c r="A14" s="122">
        <v>2</v>
      </c>
      <c r="B14" s="124" t="s">
        <v>218</v>
      </c>
      <c r="C14" s="115">
        <f t="shared" si="2"/>
        <v>0</v>
      </c>
      <c r="D14" s="115">
        <f t="shared" ref="D14:F14" si="8">SUM(D15:D17)</f>
        <v>0</v>
      </c>
      <c r="E14" s="115">
        <f t="shared" si="8"/>
        <v>0</v>
      </c>
      <c r="F14" s="115">
        <f t="shared" si="8"/>
        <v>0</v>
      </c>
      <c r="G14" s="115">
        <f t="shared" si="7"/>
        <v>0</v>
      </c>
      <c r="H14" s="115">
        <f t="shared" si="1"/>
        <v>0</v>
      </c>
      <c r="I14" s="115">
        <f t="shared" si="1"/>
        <v>0</v>
      </c>
      <c r="J14" s="115">
        <f t="shared" si="3"/>
        <v>0</v>
      </c>
      <c r="K14" s="115">
        <f t="shared" si="4"/>
        <v>0</v>
      </c>
      <c r="L14" s="115"/>
      <c r="M14" s="115"/>
      <c r="N14" s="115"/>
      <c r="O14" s="115">
        <f t="shared" si="5"/>
        <v>0</v>
      </c>
      <c r="P14" s="115"/>
      <c r="Q14" s="115"/>
      <c r="R14" s="115"/>
      <c r="S14" s="115">
        <f t="shared" si="6"/>
        <v>0</v>
      </c>
      <c r="T14" s="125"/>
      <c r="U14" s="125"/>
      <c r="V14" s="125"/>
    </row>
    <row r="15" spans="1:22" s="123" customFormat="1" ht="14.25" customHeight="1" x14ac:dyDescent="0.25">
      <c r="A15" s="122"/>
      <c r="B15" s="118" t="s">
        <v>50</v>
      </c>
      <c r="C15" s="88">
        <f t="shared" si="2"/>
        <v>0</v>
      </c>
      <c r="D15" s="88"/>
      <c r="E15" s="88"/>
      <c r="F15" s="88"/>
      <c r="G15" s="88">
        <f t="shared" si="7"/>
        <v>0</v>
      </c>
      <c r="H15" s="88">
        <f t="shared" si="1"/>
        <v>0</v>
      </c>
      <c r="I15" s="88">
        <f t="shared" si="1"/>
        <v>0</v>
      </c>
      <c r="J15" s="88">
        <f t="shared" si="3"/>
        <v>0</v>
      </c>
      <c r="K15" s="88">
        <f t="shared" si="4"/>
        <v>0</v>
      </c>
      <c r="L15" s="115"/>
      <c r="M15" s="115"/>
      <c r="N15" s="115"/>
      <c r="O15" s="88">
        <f t="shared" si="5"/>
        <v>0</v>
      </c>
      <c r="P15" s="115"/>
      <c r="Q15" s="115"/>
      <c r="R15" s="115"/>
      <c r="S15" s="88">
        <f t="shared" si="6"/>
        <v>0</v>
      </c>
      <c r="T15" s="125"/>
      <c r="U15" s="125"/>
      <c r="V15" s="125"/>
    </row>
    <row r="16" spans="1:22" s="123" customFormat="1" ht="14.25" customHeight="1" x14ac:dyDescent="0.25">
      <c r="A16" s="122"/>
      <c r="B16" s="118" t="s">
        <v>51</v>
      </c>
      <c r="C16" s="88">
        <f t="shared" si="2"/>
        <v>0</v>
      </c>
      <c r="D16" s="88"/>
      <c r="E16" s="88"/>
      <c r="F16" s="88"/>
      <c r="G16" s="88">
        <f t="shared" si="7"/>
        <v>0</v>
      </c>
      <c r="H16" s="88">
        <f t="shared" si="1"/>
        <v>0</v>
      </c>
      <c r="I16" s="88">
        <f t="shared" si="1"/>
        <v>0</v>
      </c>
      <c r="J16" s="88">
        <f t="shared" si="3"/>
        <v>0</v>
      </c>
      <c r="K16" s="88">
        <f t="shared" si="4"/>
        <v>0</v>
      </c>
      <c r="L16" s="115"/>
      <c r="M16" s="115"/>
      <c r="N16" s="115"/>
      <c r="O16" s="88">
        <f t="shared" si="5"/>
        <v>0</v>
      </c>
      <c r="P16" s="115"/>
      <c r="Q16" s="115"/>
      <c r="R16" s="115"/>
      <c r="S16" s="88">
        <f t="shared" si="6"/>
        <v>0</v>
      </c>
      <c r="T16" s="125"/>
      <c r="U16" s="125"/>
      <c r="V16" s="125"/>
    </row>
    <row r="17" spans="1:22" s="123" customFormat="1" ht="14.25" customHeight="1" x14ac:dyDescent="0.25">
      <c r="A17" s="122"/>
      <c r="B17" s="118" t="s">
        <v>56</v>
      </c>
      <c r="C17" s="88">
        <f t="shared" si="2"/>
        <v>0</v>
      </c>
      <c r="D17" s="88"/>
      <c r="E17" s="88"/>
      <c r="F17" s="88"/>
      <c r="G17" s="88">
        <f t="shared" si="7"/>
        <v>0</v>
      </c>
      <c r="H17" s="88">
        <f t="shared" si="1"/>
        <v>0</v>
      </c>
      <c r="I17" s="88">
        <f t="shared" si="1"/>
        <v>0</v>
      </c>
      <c r="J17" s="88">
        <f t="shared" si="3"/>
        <v>0</v>
      </c>
      <c r="K17" s="88">
        <f t="shared" si="4"/>
        <v>0</v>
      </c>
      <c r="L17" s="115"/>
      <c r="M17" s="115"/>
      <c r="N17" s="115"/>
      <c r="O17" s="88">
        <f t="shared" si="5"/>
        <v>0</v>
      </c>
      <c r="P17" s="115"/>
      <c r="Q17" s="115"/>
      <c r="R17" s="115"/>
      <c r="S17" s="88">
        <f t="shared" si="6"/>
        <v>0</v>
      </c>
      <c r="T17" s="125"/>
      <c r="U17" s="125"/>
      <c r="V17" s="125"/>
    </row>
    <row r="18" spans="1:22" s="123" customFormat="1" ht="18.75" customHeight="1" x14ac:dyDescent="0.25">
      <c r="A18" s="127">
        <v>3</v>
      </c>
      <c r="B18" s="124" t="s">
        <v>52</v>
      </c>
      <c r="C18" s="115">
        <f t="shared" si="2"/>
        <v>0</v>
      </c>
      <c r="D18" s="115"/>
      <c r="E18" s="115"/>
      <c r="F18" s="115"/>
      <c r="G18" s="115">
        <f t="shared" si="7"/>
        <v>0</v>
      </c>
      <c r="H18" s="115">
        <f t="shared" si="1"/>
        <v>0</v>
      </c>
      <c r="I18" s="115">
        <f t="shared" si="1"/>
        <v>0</v>
      </c>
      <c r="J18" s="115">
        <f t="shared" si="3"/>
        <v>0</v>
      </c>
      <c r="K18" s="115">
        <f t="shared" si="4"/>
        <v>0</v>
      </c>
      <c r="L18" s="115"/>
      <c r="M18" s="115"/>
      <c r="N18" s="115"/>
      <c r="O18" s="115">
        <f t="shared" si="5"/>
        <v>0</v>
      </c>
      <c r="P18" s="115"/>
      <c r="Q18" s="115"/>
      <c r="R18" s="115"/>
      <c r="S18" s="115">
        <f t="shared" si="6"/>
        <v>0</v>
      </c>
      <c r="T18" s="125"/>
      <c r="U18" s="125"/>
      <c r="V18" s="125"/>
    </row>
    <row r="19" spans="1:22" s="123" customFormat="1" ht="30" customHeight="1" x14ac:dyDescent="0.25">
      <c r="A19" s="127">
        <v>4</v>
      </c>
      <c r="B19" s="124" t="s">
        <v>219</v>
      </c>
      <c r="C19" s="115">
        <f t="shared" si="2"/>
        <v>0</v>
      </c>
      <c r="D19" s="115"/>
      <c r="E19" s="115"/>
      <c r="F19" s="115"/>
      <c r="G19" s="115">
        <f t="shared" si="7"/>
        <v>0</v>
      </c>
      <c r="H19" s="115">
        <f t="shared" si="1"/>
        <v>0</v>
      </c>
      <c r="I19" s="115">
        <f t="shared" si="1"/>
        <v>0</v>
      </c>
      <c r="J19" s="115">
        <f t="shared" si="3"/>
        <v>0</v>
      </c>
      <c r="K19" s="115">
        <f t="shared" si="4"/>
        <v>0</v>
      </c>
      <c r="L19" s="115"/>
      <c r="M19" s="115"/>
      <c r="N19" s="115"/>
      <c r="O19" s="115">
        <f t="shared" si="5"/>
        <v>0</v>
      </c>
      <c r="P19" s="115"/>
      <c r="Q19" s="115"/>
      <c r="R19" s="115"/>
      <c r="S19" s="115">
        <f t="shared" si="6"/>
        <v>0</v>
      </c>
      <c r="T19" s="125"/>
      <c r="U19" s="125"/>
      <c r="V19" s="125"/>
    </row>
    <row r="20" spans="1:22" s="123" customFormat="1" ht="25.5" customHeight="1" x14ac:dyDescent="0.25">
      <c r="A20" s="128" t="s">
        <v>220</v>
      </c>
      <c r="B20" s="128"/>
      <c r="C20" s="115">
        <f t="shared" si="2"/>
        <v>0</v>
      </c>
      <c r="D20" s="115">
        <f t="shared" ref="D20:F20" si="9">D11+D14+D18+D19</f>
        <v>0</v>
      </c>
      <c r="E20" s="115">
        <f t="shared" si="9"/>
        <v>0</v>
      </c>
      <c r="F20" s="115">
        <f t="shared" si="9"/>
        <v>0</v>
      </c>
      <c r="G20" s="115">
        <f t="shared" si="7"/>
        <v>0</v>
      </c>
      <c r="H20" s="115">
        <f t="shared" si="1"/>
        <v>0</v>
      </c>
      <c r="I20" s="115">
        <f t="shared" si="1"/>
        <v>0</v>
      </c>
      <c r="J20" s="115">
        <f t="shared" si="3"/>
        <v>0</v>
      </c>
      <c r="K20" s="115">
        <f t="shared" si="4"/>
        <v>0</v>
      </c>
      <c r="L20" s="115"/>
      <c r="M20" s="115"/>
      <c r="N20" s="115"/>
      <c r="O20" s="115">
        <f t="shared" si="5"/>
        <v>0</v>
      </c>
      <c r="P20" s="115"/>
      <c r="Q20" s="115"/>
      <c r="R20" s="115"/>
      <c r="S20" s="115">
        <f t="shared" si="6"/>
        <v>0</v>
      </c>
      <c r="T20" s="125"/>
      <c r="U20" s="125"/>
      <c r="V20" s="125"/>
    </row>
    <row r="21" spans="1:22" s="123" customFormat="1" ht="12" x14ac:dyDescent="0.25"/>
    <row r="22" spans="1:22" s="129" customFormat="1" ht="13.2" x14ac:dyDescent="0.3">
      <c r="B22" s="130" t="s">
        <v>60</v>
      </c>
      <c r="C22" s="130"/>
      <c r="D22" s="130"/>
      <c r="E22" s="130"/>
      <c r="F22" s="130" t="s">
        <v>70</v>
      </c>
      <c r="G22" s="130"/>
      <c r="H22" s="130"/>
      <c r="I22" s="130"/>
      <c r="J22" s="130"/>
      <c r="K22" s="130"/>
      <c r="L22" s="130" t="s">
        <v>242</v>
      </c>
      <c r="M22" s="130"/>
      <c r="N22" s="131"/>
      <c r="O22" s="131"/>
      <c r="P22" s="131"/>
      <c r="Q22" s="131"/>
      <c r="R22" s="130"/>
      <c r="S22" s="130"/>
      <c r="T22" s="130"/>
    </row>
    <row r="23" spans="1:22" s="129" customFormat="1" ht="13.2" x14ac:dyDescent="0.3">
      <c r="B23" s="130" t="s">
        <v>72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1"/>
      <c r="O23" s="131"/>
      <c r="P23" s="131"/>
      <c r="Q23" s="131"/>
      <c r="R23" s="130"/>
      <c r="S23" s="130"/>
      <c r="T23" s="130"/>
    </row>
    <row r="24" spans="1:22" s="129" customFormat="1" ht="13.2" x14ac:dyDescent="0.3">
      <c r="B24" s="132" t="s">
        <v>71</v>
      </c>
      <c r="C24" s="132"/>
      <c r="D24" s="132"/>
      <c r="E24" s="132"/>
      <c r="F24" s="132"/>
      <c r="G24" s="132"/>
      <c r="H24" s="132"/>
      <c r="I24" s="132"/>
      <c r="J24" s="130"/>
      <c r="K24" s="130"/>
      <c r="L24" s="130"/>
      <c r="M24" s="130"/>
      <c r="N24" s="131"/>
      <c r="O24" s="131"/>
      <c r="P24" s="131"/>
      <c r="Q24" s="131"/>
      <c r="R24" s="130"/>
      <c r="S24" s="130"/>
      <c r="T24" s="130"/>
    </row>
  </sheetData>
  <mergeCells count="18">
    <mergeCell ref="A11:A13"/>
    <mergeCell ref="A14:A17"/>
    <mergeCell ref="A20:B20"/>
    <mergeCell ref="C9:C10"/>
    <mergeCell ref="G9:G10"/>
    <mergeCell ref="T9:V9"/>
    <mergeCell ref="G8:V8"/>
    <mergeCell ref="A8:A10"/>
    <mergeCell ref="B8:B10"/>
    <mergeCell ref="A5:V5"/>
    <mergeCell ref="D9:F9"/>
    <mergeCell ref="C8:F8"/>
    <mergeCell ref="H9:J9"/>
    <mergeCell ref="K9:K10"/>
    <mergeCell ref="L9:N9"/>
    <mergeCell ref="O9:O10"/>
    <mergeCell ref="P9:R9"/>
    <mergeCell ref="S9:S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Normal="100" workbookViewId="0">
      <selection activeCell="N10" sqref="N10"/>
    </sheetView>
  </sheetViews>
  <sheetFormatPr defaultColWidth="9.109375" defaultRowHeight="13.8" x14ac:dyDescent="0.25"/>
  <cols>
    <col min="1" max="1" width="5.77734375" style="2" customWidth="1"/>
    <col min="2" max="2" width="13.77734375" style="2" customWidth="1"/>
    <col min="3" max="3" width="12" style="2" customWidth="1"/>
    <col min="4" max="4" width="10.88671875" style="2" customWidth="1"/>
    <col min="5" max="5" width="12.33203125" style="2" customWidth="1"/>
    <col min="6" max="6" width="13.5546875" style="2" customWidth="1"/>
    <col min="7" max="7" width="10.33203125" style="2" customWidth="1"/>
    <col min="8" max="9" width="10.109375" style="2" customWidth="1"/>
    <col min="10" max="10" width="13.33203125" style="2" customWidth="1"/>
    <col min="11" max="11" width="9.6640625" style="2" customWidth="1"/>
    <col min="12" max="16384" width="9.109375" style="2"/>
  </cols>
  <sheetData>
    <row r="1" spans="1:10" ht="14.4" x14ac:dyDescent="0.3">
      <c r="B1" s="2" t="str">
        <f>'Anexa 2A_Deviz'!B1:F1</f>
        <v>(Denumire contractor)</v>
      </c>
      <c r="J1" s="8" t="s">
        <v>190</v>
      </c>
    </row>
    <row r="2" spans="1:10" x14ac:dyDescent="0.25">
      <c r="B2" s="2" t="str">
        <f>'Anexa 2A_Deviz'!B2:F2</f>
        <v>Contract de finantare nr. ……………/……………</v>
      </c>
    </row>
    <row r="3" spans="1:10" x14ac:dyDescent="0.25">
      <c r="B3" s="2" t="str">
        <f>'Anexa 2A_Deviz'!B3:F3</f>
        <v>Cod/acronim proiect</v>
      </c>
    </row>
    <row r="4" spans="1:10" ht="16.5" customHeight="1" x14ac:dyDescent="0.25">
      <c r="A4" s="39" t="s">
        <v>204</v>
      </c>
      <c r="B4" s="39"/>
      <c r="C4" s="39"/>
      <c r="D4" s="39"/>
      <c r="E4" s="39"/>
      <c r="F4" s="39"/>
      <c r="G4" s="39"/>
      <c r="H4" s="39"/>
      <c r="I4" s="39"/>
      <c r="J4" s="39"/>
    </row>
    <row r="6" spans="1:10" s="45" customFormat="1" ht="36" customHeight="1" x14ac:dyDescent="0.3">
      <c r="A6" s="53" t="s">
        <v>0</v>
      </c>
      <c r="B6" s="53" t="s">
        <v>202</v>
      </c>
      <c r="C6" s="53" t="s">
        <v>145</v>
      </c>
      <c r="D6" s="53" t="s">
        <v>7</v>
      </c>
      <c r="E6" s="53" t="s">
        <v>144</v>
      </c>
      <c r="F6" s="80" t="s">
        <v>148</v>
      </c>
    </row>
    <row r="7" spans="1:10" s="45" customFormat="1" ht="24.75" customHeight="1" x14ac:dyDescent="0.3">
      <c r="A7" s="53">
        <v>1</v>
      </c>
      <c r="B7" s="53"/>
      <c r="C7" s="53"/>
      <c r="D7" s="53"/>
      <c r="E7" s="53"/>
      <c r="F7" s="64"/>
    </row>
    <row r="8" spans="1:10" s="45" customFormat="1" ht="13.2" x14ac:dyDescent="0.3"/>
    <row r="9" spans="1:10" s="45" customFormat="1" ht="13.2" x14ac:dyDescent="0.3"/>
    <row r="10" spans="1:10" s="119" customFormat="1" ht="43.5" customHeight="1" x14ac:dyDescent="0.3">
      <c r="A10" s="53" t="s">
        <v>0</v>
      </c>
      <c r="B10" s="53" t="s">
        <v>154</v>
      </c>
      <c r="C10" s="53" t="s">
        <v>1</v>
      </c>
      <c r="D10" s="53" t="s">
        <v>2</v>
      </c>
      <c r="E10" s="53" t="s">
        <v>3</v>
      </c>
      <c r="F10" s="53" t="s">
        <v>4</v>
      </c>
      <c r="G10" s="53" t="s">
        <v>181</v>
      </c>
      <c r="H10" s="53" t="s">
        <v>5</v>
      </c>
      <c r="I10" s="53" t="s">
        <v>6</v>
      </c>
      <c r="J10" s="53" t="s">
        <v>182</v>
      </c>
    </row>
    <row r="11" spans="1:10" s="45" customFormat="1" ht="13.2" x14ac:dyDescent="0.3">
      <c r="A11" s="53">
        <v>1</v>
      </c>
      <c r="B11" s="120"/>
      <c r="C11" s="53"/>
      <c r="D11" s="120"/>
      <c r="E11" s="56" t="s">
        <v>183</v>
      </c>
      <c r="F11" s="121" t="s">
        <v>184</v>
      </c>
      <c r="G11" s="64"/>
      <c r="H11" s="64"/>
      <c r="I11" s="64"/>
      <c r="J11" s="64"/>
    </row>
    <row r="12" spans="1:10" s="45" customFormat="1" ht="13.2" x14ac:dyDescent="0.3">
      <c r="A12" s="53">
        <v>2</v>
      </c>
      <c r="B12" s="53"/>
      <c r="C12" s="53"/>
      <c r="D12" s="53"/>
      <c r="E12" s="53"/>
      <c r="F12" s="53"/>
      <c r="G12" s="64"/>
      <c r="H12" s="64"/>
      <c r="I12" s="64"/>
      <c r="J12" s="64"/>
    </row>
    <row r="13" spans="1:10" s="45" customFormat="1" ht="13.2" x14ac:dyDescent="0.3">
      <c r="A13" s="116">
        <v>3</v>
      </c>
      <c r="B13" s="64"/>
      <c r="C13" s="64"/>
      <c r="D13" s="64"/>
      <c r="E13" s="64"/>
      <c r="F13" s="64"/>
      <c r="G13" s="64"/>
      <c r="H13" s="64"/>
      <c r="I13" s="64"/>
      <c r="J13" s="64"/>
    </row>
    <row r="14" spans="1:10" s="45" customFormat="1" ht="13.2" x14ac:dyDescent="0.3">
      <c r="A14" s="53">
        <v>4</v>
      </c>
      <c r="B14" s="64"/>
      <c r="C14" s="64"/>
      <c r="D14" s="64"/>
      <c r="E14" s="64"/>
      <c r="F14" s="64"/>
      <c r="G14" s="64"/>
      <c r="H14" s="64"/>
      <c r="I14" s="64"/>
      <c r="J14" s="64"/>
    </row>
    <row r="15" spans="1:10" s="45" customFormat="1" ht="13.2" x14ac:dyDescent="0.3">
      <c r="A15" s="116" t="s">
        <v>146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45" customFormat="1" ht="13.2" x14ac:dyDescent="0.3">
      <c r="A16" s="116" t="s">
        <v>147</v>
      </c>
      <c r="B16" s="64"/>
      <c r="C16" s="64"/>
      <c r="D16" s="64"/>
      <c r="E16" s="64"/>
      <c r="F16" s="64"/>
      <c r="G16" s="64"/>
      <c r="H16" s="64"/>
      <c r="I16" s="64"/>
      <c r="J16" s="64"/>
    </row>
    <row r="17" spans="1:1" s="45" customFormat="1" ht="13.2" x14ac:dyDescent="0.3">
      <c r="A17" s="45" t="s">
        <v>201</v>
      </c>
    </row>
    <row r="18" spans="1:1" s="75" customFormat="1" ht="13.2" x14ac:dyDescent="0.3">
      <c r="A18" s="75" t="s">
        <v>185</v>
      </c>
    </row>
    <row r="19" spans="1:1" s="45" customFormat="1" ht="13.2" x14ac:dyDescent="0.3"/>
  </sheetData>
  <mergeCells count="1">
    <mergeCell ref="A4:J4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R17" sqref="R17"/>
    </sheetView>
  </sheetViews>
  <sheetFormatPr defaultColWidth="9.109375" defaultRowHeight="13.8" x14ac:dyDescent="0.3"/>
  <cols>
    <col min="1" max="1" width="5.5546875" style="8" customWidth="1"/>
    <col min="2" max="2" width="14.6640625" style="8" customWidth="1"/>
    <col min="3" max="3" width="9.5546875" style="8" customWidth="1"/>
    <col min="4" max="4" width="8.6640625" style="8" customWidth="1"/>
    <col min="5" max="7" width="7.5546875" style="8" customWidth="1"/>
    <col min="8" max="8" width="9" style="8" customWidth="1"/>
    <col min="9" max="11" width="7.5546875" style="8" customWidth="1"/>
    <col min="12" max="12" width="9.6640625" style="8" customWidth="1"/>
    <col min="13" max="15" width="7.5546875" style="8" customWidth="1"/>
    <col min="16" max="16384" width="9.109375" style="8"/>
  </cols>
  <sheetData>
    <row r="1" spans="1:15" x14ac:dyDescent="0.3">
      <c r="B1" s="8" t="str">
        <f>'Anexa 2A_Deviz'!B1:F1</f>
        <v>(Denumire contractor)</v>
      </c>
      <c r="M1" s="8" t="s">
        <v>203</v>
      </c>
    </row>
    <row r="2" spans="1:15" x14ac:dyDescent="0.3">
      <c r="B2" s="8" t="str">
        <f>'Anexa 2A_Deviz'!B2:F2</f>
        <v>Contract de finantare nr. ……………/……………</v>
      </c>
    </row>
    <row r="3" spans="1:15" x14ac:dyDescent="0.3">
      <c r="B3" s="8" t="str">
        <f>'Anexa 2A_Deviz'!B3:F3</f>
        <v>Cod/acronim proiect</v>
      </c>
    </row>
    <row r="5" spans="1:15" x14ac:dyDescent="0.3">
      <c r="A5" s="37" t="s">
        <v>153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3">
      <c r="A6" s="21"/>
    </row>
    <row r="7" spans="1:15" s="45" customFormat="1" ht="13.2" x14ac:dyDescent="0.3">
      <c r="A7" s="104" t="s">
        <v>193</v>
      </c>
      <c r="O7" s="105" t="s">
        <v>196</v>
      </c>
    </row>
    <row r="8" spans="1:15" s="45" customFormat="1" ht="19.5" customHeight="1" x14ac:dyDescent="0.3">
      <c r="A8" s="89" t="s">
        <v>0</v>
      </c>
      <c r="B8" s="89" t="s">
        <v>154</v>
      </c>
      <c r="C8" s="89" t="s">
        <v>151</v>
      </c>
      <c r="D8" s="79" t="s">
        <v>152</v>
      </c>
      <c r="E8" s="106" t="s">
        <v>83</v>
      </c>
      <c r="F8" s="107"/>
      <c r="G8" s="108"/>
      <c r="H8" s="109" t="s">
        <v>180</v>
      </c>
      <c r="I8" s="106" t="s">
        <v>83</v>
      </c>
      <c r="J8" s="107"/>
      <c r="K8" s="108"/>
      <c r="L8" s="110" t="s">
        <v>149</v>
      </c>
      <c r="M8" s="106" t="s">
        <v>83</v>
      </c>
      <c r="N8" s="107"/>
      <c r="O8" s="108"/>
    </row>
    <row r="9" spans="1:15" s="45" customFormat="1" ht="24.75" customHeight="1" x14ac:dyDescent="0.3">
      <c r="A9" s="90"/>
      <c r="B9" s="90"/>
      <c r="C9" s="90"/>
      <c r="D9" s="79"/>
      <c r="E9" s="111">
        <v>2016</v>
      </c>
      <c r="F9" s="111">
        <v>2017</v>
      </c>
      <c r="G9" s="111">
        <v>2018</v>
      </c>
      <c r="H9" s="112"/>
      <c r="I9" s="111">
        <v>2016</v>
      </c>
      <c r="J9" s="111">
        <v>2017</v>
      </c>
      <c r="K9" s="111">
        <v>2018</v>
      </c>
      <c r="L9" s="113"/>
      <c r="M9" s="111">
        <v>2016</v>
      </c>
      <c r="N9" s="111">
        <v>2017</v>
      </c>
      <c r="O9" s="111">
        <v>2018</v>
      </c>
    </row>
    <row r="10" spans="1:15" s="45" customFormat="1" ht="16.5" customHeight="1" x14ac:dyDescent="0.3">
      <c r="A10" s="53">
        <v>1</v>
      </c>
      <c r="B10" s="53"/>
      <c r="C10" s="114">
        <f>D10+H10+L10</f>
        <v>0</v>
      </c>
      <c r="D10" s="115">
        <f>SUM(E10:G10)</f>
        <v>0</v>
      </c>
      <c r="E10" s="115"/>
      <c r="F10" s="115"/>
      <c r="G10" s="115"/>
      <c r="H10" s="115">
        <f>SUM(I10:K10)</f>
        <v>0</v>
      </c>
      <c r="I10" s="115"/>
      <c r="J10" s="115"/>
      <c r="K10" s="115"/>
      <c r="L10" s="115">
        <f>SUM(M10:O10)</f>
        <v>0</v>
      </c>
      <c r="M10" s="64"/>
      <c r="N10" s="64"/>
      <c r="O10" s="64"/>
    </row>
    <row r="11" spans="1:15" s="45" customFormat="1" ht="16.5" customHeight="1" x14ac:dyDescent="0.3">
      <c r="A11" s="53">
        <v>2</v>
      </c>
      <c r="B11" s="53"/>
      <c r="C11" s="114">
        <f t="shared" ref="C11:C14" si="0">D11+H11+L11</f>
        <v>0</v>
      </c>
      <c r="D11" s="115">
        <f t="shared" ref="D11:D14" si="1">SUM(E11:G11)</f>
        <v>0</v>
      </c>
      <c r="E11" s="88"/>
      <c r="F11" s="88"/>
      <c r="G11" s="88"/>
      <c r="H11" s="115">
        <f t="shared" ref="H11:H14" si="2">SUM(I11:K11)</f>
        <v>0</v>
      </c>
      <c r="I11" s="88"/>
      <c r="J11" s="88"/>
      <c r="K11" s="88"/>
      <c r="L11" s="115">
        <f t="shared" ref="L11:L14" si="3">SUM(M11:O11)</f>
        <v>0</v>
      </c>
      <c r="M11" s="64"/>
      <c r="N11" s="64"/>
      <c r="O11" s="64"/>
    </row>
    <row r="12" spans="1:15" s="45" customFormat="1" ht="16.5" customHeight="1" x14ac:dyDescent="0.3">
      <c r="A12" s="116">
        <v>3</v>
      </c>
      <c r="B12" s="64"/>
      <c r="C12" s="114">
        <f t="shared" si="0"/>
        <v>0</v>
      </c>
      <c r="D12" s="115">
        <f t="shared" si="1"/>
        <v>0</v>
      </c>
      <c r="E12" s="88"/>
      <c r="F12" s="88"/>
      <c r="G12" s="88"/>
      <c r="H12" s="115">
        <f t="shared" si="2"/>
        <v>0</v>
      </c>
      <c r="I12" s="88"/>
      <c r="J12" s="88"/>
      <c r="K12" s="88"/>
      <c r="L12" s="115">
        <f t="shared" si="3"/>
        <v>0</v>
      </c>
      <c r="M12" s="64"/>
      <c r="N12" s="64"/>
      <c r="O12" s="64"/>
    </row>
    <row r="13" spans="1:15" s="45" customFormat="1" ht="16.5" customHeight="1" x14ac:dyDescent="0.3">
      <c r="A13" s="116" t="s">
        <v>146</v>
      </c>
      <c r="B13" s="64"/>
      <c r="C13" s="114">
        <f t="shared" si="0"/>
        <v>0</v>
      </c>
      <c r="D13" s="115">
        <f t="shared" si="1"/>
        <v>0</v>
      </c>
      <c r="E13" s="88"/>
      <c r="F13" s="88"/>
      <c r="G13" s="88"/>
      <c r="H13" s="115">
        <f t="shared" si="2"/>
        <v>0</v>
      </c>
      <c r="I13" s="88"/>
      <c r="J13" s="88"/>
      <c r="K13" s="88"/>
      <c r="L13" s="115">
        <f t="shared" si="3"/>
        <v>0</v>
      </c>
      <c r="M13" s="64"/>
      <c r="N13" s="64"/>
      <c r="O13" s="64"/>
    </row>
    <row r="14" spans="1:15" s="45" customFormat="1" ht="16.5" customHeight="1" x14ac:dyDescent="0.3">
      <c r="A14" s="116" t="s">
        <v>147</v>
      </c>
      <c r="B14" s="64"/>
      <c r="C14" s="114">
        <f t="shared" si="0"/>
        <v>0</v>
      </c>
      <c r="D14" s="115">
        <f t="shared" si="1"/>
        <v>0</v>
      </c>
      <c r="E14" s="88"/>
      <c r="F14" s="88"/>
      <c r="G14" s="88"/>
      <c r="H14" s="115">
        <f t="shared" si="2"/>
        <v>0</v>
      </c>
      <c r="I14" s="88"/>
      <c r="J14" s="88"/>
      <c r="K14" s="88"/>
      <c r="L14" s="115">
        <f t="shared" si="3"/>
        <v>0</v>
      </c>
      <c r="M14" s="64"/>
      <c r="N14" s="64"/>
      <c r="O14" s="64"/>
    </row>
    <row r="15" spans="1:15" s="45" customFormat="1" ht="16.5" customHeight="1" x14ac:dyDescent="0.3">
      <c r="A15" s="44" t="s">
        <v>150</v>
      </c>
      <c r="B15" s="44"/>
      <c r="C15" s="67">
        <f>SUM(C10:C14)</f>
        <v>0</v>
      </c>
      <c r="D15" s="67">
        <f t="shared" ref="D15:O15" si="4">SUM(D10:D14)</f>
        <v>0</v>
      </c>
      <c r="E15" s="67">
        <f t="shared" si="4"/>
        <v>0</v>
      </c>
      <c r="F15" s="67">
        <f t="shared" si="4"/>
        <v>0</v>
      </c>
      <c r="G15" s="67">
        <f t="shared" si="4"/>
        <v>0</v>
      </c>
      <c r="H15" s="67">
        <f t="shared" si="4"/>
        <v>0</v>
      </c>
      <c r="I15" s="67">
        <f t="shared" si="4"/>
        <v>0</v>
      </c>
      <c r="J15" s="67">
        <f t="shared" si="4"/>
        <v>0</v>
      </c>
      <c r="K15" s="67">
        <f t="shared" si="4"/>
        <v>0</v>
      </c>
      <c r="L15" s="67">
        <f t="shared" si="4"/>
        <v>0</v>
      </c>
      <c r="M15" s="67">
        <f t="shared" si="4"/>
        <v>0</v>
      </c>
      <c r="N15" s="67">
        <f t="shared" si="4"/>
        <v>0</v>
      </c>
      <c r="O15" s="67">
        <f t="shared" si="4"/>
        <v>0</v>
      </c>
    </row>
    <row r="16" spans="1:15" s="45" customFormat="1" ht="13.2" x14ac:dyDescent="0.3"/>
    <row r="17" spans="1:15" s="45" customFormat="1" ht="13.2" x14ac:dyDescent="0.3">
      <c r="A17" s="104" t="s">
        <v>243</v>
      </c>
      <c r="O17" s="105" t="s">
        <v>196</v>
      </c>
    </row>
    <row r="18" spans="1:15" s="45" customFormat="1" ht="12.75" customHeight="1" x14ac:dyDescent="0.3">
      <c r="A18" s="89" t="s">
        <v>0</v>
      </c>
      <c r="B18" s="89" t="s">
        <v>154</v>
      </c>
      <c r="C18" s="89" t="s">
        <v>151</v>
      </c>
      <c r="D18" s="79" t="s">
        <v>152</v>
      </c>
      <c r="E18" s="106" t="s">
        <v>83</v>
      </c>
      <c r="F18" s="107"/>
      <c r="G18" s="108"/>
      <c r="H18" s="109" t="s">
        <v>180</v>
      </c>
      <c r="I18" s="106" t="s">
        <v>83</v>
      </c>
      <c r="J18" s="107"/>
      <c r="K18" s="108"/>
      <c r="L18" s="110" t="s">
        <v>149</v>
      </c>
      <c r="M18" s="106" t="s">
        <v>83</v>
      </c>
      <c r="N18" s="107"/>
      <c r="O18" s="108"/>
    </row>
    <row r="19" spans="1:15" s="45" customFormat="1" ht="27.6" customHeight="1" x14ac:dyDescent="0.3">
      <c r="A19" s="90"/>
      <c r="B19" s="90"/>
      <c r="C19" s="90"/>
      <c r="D19" s="79"/>
      <c r="E19" s="111">
        <v>2016</v>
      </c>
      <c r="F19" s="111">
        <v>2017</v>
      </c>
      <c r="G19" s="111">
        <v>2018</v>
      </c>
      <c r="H19" s="112"/>
      <c r="I19" s="111">
        <v>2016</v>
      </c>
      <c r="J19" s="111">
        <v>2017</v>
      </c>
      <c r="K19" s="111">
        <v>2018</v>
      </c>
      <c r="L19" s="113"/>
      <c r="M19" s="111">
        <v>2016</v>
      </c>
      <c r="N19" s="111">
        <v>2017</v>
      </c>
      <c r="O19" s="111">
        <v>2018</v>
      </c>
    </row>
    <row r="20" spans="1:15" s="45" customFormat="1" ht="15" customHeight="1" x14ac:dyDescent="0.3">
      <c r="A20" s="53">
        <v>1</v>
      </c>
      <c r="B20" s="53"/>
      <c r="C20" s="114">
        <f>D20+H20+L20</f>
        <v>0</v>
      </c>
      <c r="D20" s="115">
        <f>SUM(E20:G20)</f>
        <v>0</v>
      </c>
      <c r="E20" s="115"/>
      <c r="F20" s="115"/>
      <c r="G20" s="115"/>
      <c r="H20" s="115">
        <f>SUM(I20:K20)</f>
        <v>0</v>
      </c>
      <c r="I20" s="115"/>
      <c r="J20" s="115"/>
      <c r="K20" s="115"/>
      <c r="L20" s="115">
        <f>SUM(M20:O20)</f>
        <v>0</v>
      </c>
      <c r="M20" s="64"/>
      <c r="N20" s="64"/>
      <c r="O20" s="64"/>
    </row>
    <row r="21" spans="1:15" s="45" customFormat="1" ht="15" customHeight="1" x14ac:dyDescent="0.3">
      <c r="A21" s="53">
        <v>2</v>
      </c>
      <c r="B21" s="53"/>
      <c r="C21" s="114">
        <f t="shared" ref="C21:C24" si="5">D21+H21+L21</f>
        <v>0</v>
      </c>
      <c r="D21" s="115">
        <f t="shared" ref="D21:D24" si="6">SUM(E21:G21)</f>
        <v>0</v>
      </c>
      <c r="E21" s="88"/>
      <c r="F21" s="88"/>
      <c r="G21" s="88"/>
      <c r="H21" s="115">
        <f t="shared" ref="H21:H24" si="7">SUM(I21:K21)</f>
        <v>0</v>
      </c>
      <c r="I21" s="88"/>
      <c r="J21" s="88"/>
      <c r="K21" s="88"/>
      <c r="L21" s="115">
        <f t="shared" ref="L21:L24" si="8">SUM(M21:O21)</f>
        <v>0</v>
      </c>
      <c r="M21" s="64"/>
      <c r="N21" s="64"/>
      <c r="O21" s="64"/>
    </row>
    <row r="22" spans="1:15" s="45" customFormat="1" ht="15" customHeight="1" x14ac:dyDescent="0.3">
      <c r="A22" s="116">
        <v>3</v>
      </c>
      <c r="B22" s="64"/>
      <c r="C22" s="114">
        <f t="shared" si="5"/>
        <v>0</v>
      </c>
      <c r="D22" s="115">
        <f t="shared" si="6"/>
        <v>0</v>
      </c>
      <c r="E22" s="88"/>
      <c r="F22" s="88"/>
      <c r="G22" s="88"/>
      <c r="H22" s="115">
        <f t="shared" si="7"/>
        <v>0</v>
      </c>
      <c r="I22" s="88"/>
      <c r="J22" s="88"/>
      <c r="K22" s="88"/>
      <c r="L22" s="115">
        <f t="shared" si="8"/>
        <v>0</v>
      </c>
      <c r="M22" s="64"/>
      <c r="N22" s="64"/>
      <c r="O22" s="64"/>
    </row>
    <row r="23" spans="1:15" s="45" customFormat="1" ht="15" customHeight="1" x14ac:dyDescent="0.3">
      <c r="A23" s="116" t="s">
        <v>146</v>
      </c>
      <c r="B23" s="64"/>
      <c r="C23" s="114">
        <f t="shared" si="5"/>
        <v>0</v>
      </c>
      <c r="D23" s="115">
        <f t="shared" si="6"/>
        <v>0</v>
      </c>
      <c r="E23" s="88"/>
      <c r="F23" s="88"/>
      <c r="G23" s="88"/>
      <c r="H23" s="115">
        <f t="shared" si="7"/>
        <v>0</v>
      </c>
      <c r="I23" s="88"/>
      <c r="J23" s="88"/>
      <c r="K23" s="88"/>
      <c r="L23" s="115">
        <f t="shared" si="8"/>
        <v>0</v>
      </c>
      <c r="M23" s="64"/>
      <c r="N23" s="64"/>
      <c r="O23" s="64"/>
    </row>
    <row r="24" spans="1:15" s="45" customFormat="1" ht="15" customHeight="1" x14ac:dyDescent="0.3">
      <c r="A24" s="116" t="s">
        <v>147</v>
      </c>
      <c r="B24" s="64"/>
      <c r="C24" s="114">
        <f t="shared" si="5"/>
        <v>0</v>
      </c>
      <c r="D24" s="115">
        <f t="shared" si="6"/>
        <v>0</v>
      </c>
      <c r="E24" s="88"/>
      <c r="F24" s="88"/>
      <c r="G24" s="88"/>
      <c r="H24" s="115">
        <f t="shared" si="7"/>
        <v>0</v>
      </c>
      <c r="I24" s="88"/>
      <c r="J24" s="88"/>
      <c r="K24" s="88"/>
      <c r="L24" s="115">
        <f t="shared" si="8"/>
        <v>0</v>
      </c>
      <c r="M24" s="64"/>
      <c r="N24" s="64"/>
      <c r="O24" s="64"/>
    </row>
    <row r="25" spans="1:15" s="45" customFormat="1" ht="15" customHeight="1" x14ac:dyDescent="0.3">
      <c r="A25" s="44" t="s">
        <v>150</v>
      </c>
      <c r="B25" s="44"/>
      <c r="C25" s="67">
        <f>SUM(C20:C24)</f>
        <v>0</v>
      </c>
      <c r="D25" s="67">
        <f>SUM(D20:D24)</f>
        <v>0</v>
      </c>
      <c r="E25" s="67">
        <f>SUM(E20:E24)</f>
        <v>0</v>
      </c>
      <c r="F25" s="67">
        <f>SUM(F20:F24)</f>
        <v>0</v>
      </c>
      <c r="G25" s="67">
        <f>SUM(G20:G24)</f>
        <v>0</v>
      </c>
      <c r="H25" s="67">
        <f>SUM(H20:H24)</f>
        <v>0</v>
      </c>
      <c r="I25" s="67">
        <f>SUM(I20:I24)</f>
        <v>0</v>
      </c>
      <c r="J25" s="67">
        <f>SUM(J20:J24)</f>
        <v>0</v>
      </c>
      <c r="K25" s="67">
        <f>SUM(K20:K24)</f>
        <v>0</v>
      </c>
      <c r="L25" s="67">
        <f>SUM(L20:L24)</f>
        <v>0</v>
      </c>
      <c r="M25" s="67">
        <f>SUM(M20:M24)</f>
        <v>0</v>
      </c>
      <c r="N25" s="67">
        <f>SUM(N20:N24)</f>
        <v>0</v>
      </c>
      <c r="O25" s="67">
        <f>SUM(O20:O24)</f>
        <v>0</v>
      </c>
    </row>
    <row r="26" spans="1:15" s="45" customFormat="1" ht="13.2" x14ac:dyDescent="0.3"/>
    <row r="27" spans="1:15" s="45" customFormat="1" ht="13.2" x14ac:dyDescent="0.3">
      <c r="A27" s="117" t="s">
        <v>192</v>
      </c>
    </row>
    <row r="28" spans="1:15" s="45" customFormat="1" ht="13.2" x14ac:dyDescent="0.3">
      <c r="E28" s="105" t="s">
        <v>196</v>
      </c>
    </row>
    <row r="29" spans="1:15" s="45" customFormat="1" ht="43.8" customHeight="1" x14ac:dyDescent="0.3">
      <c r="A29" s="118" t="s">
        <v>0</v>
      </c>
      <c r="B29" s="80" t="s">
        <v>195</v>
      </c>
      <c r="C29" s="80" t="s">
        <v>194</v>
      </c>
      <c r="D29" s="80" t="s">
        <v>197</v>
      </c>
      <c r="E29" s="80" t="s">
        <v>198</v>
      </c>
    </row>
    <row r="30" spans="1:15" s="45" customFormat="1" ht="13.2" x14ac:dyDescent="0.3">
      <c r="A30" s="116">
        <v>1</v>
      </c>
      <c r="B30" s="64"/>
      <c r="C30" s="64"/>
      <c r="D30" s="62"/>
      <c r="E30" s="64"/>
    </row>
    <row r="31" spans="1:15" s="45" customFormat="1" ht="13.2" x14ac:dyDescent="0.3">
      <c r="A31" s="116">
        <v>2</v>
      </c>
      <c r="B31" s="64"/>
      <c r="C31" s="64"/>
      <c r="D31" s="62"/>
      <c r="E31" s="64"/>
    </row>
    <row r="32" spans="1:15" s="45" customFormat="1" ht="13.2" x14ac:dyDescent="0.3">
      <c r="A32" s="116" t="s">
        <v>200</v>
      </c>
      <c r="B32" s="64"/>
      <c r="C32" s="64"/>
      <c r="D32" s="62"/>
      <c r="E32" s="64"/>
    </row>
    <row r="33" spans="1:5" s="45" customFormat="1" ht="13.2" x14ac:dyDescent="0.3">
      <c r="A33" s="116" t="s">
        <v>147</v>
      </c>
      <c r="B33" s="64"/>
      <c r="C33" s="64"/>
      <c r="D33" s="62"/>
      <c r="E33" s="64"/>
    </row>
    <row r="34" spans="1:5" s="45" customFormat="1" ht="13.2" x14ac:dyDescent="0.3">
      <c r="A34" s="47" t="s">
        <v>199</v>
      </c>
      <c r="B34" s="47"/>
      <c r="C34" s="47"/>
      <c r="D34" s="67">
        <f>SUM(D30:D33)</f>
        <v>0</v>
      </c>
      <c r="E34" s="116" t="s">
        <v>109</v>
      </c>
    </row>
    <row r="35" spans="1:5" s="45" customFormat="1" ht="13.2" x14ac:dyDescent="0.3"/>
    <row r="36" spans="1:5" s="45" customFormat="1" ht="13.2" x14ac:dyDescent="0.3"/>
  </sheetData>
  <mergeCells count="22">
    <mergeCell ref="A34:C34"/>
    <mergeCell ref="A5:O5"/>
    <mergeCell ref="E18:G18"/>
    <mergeCell ref="H18:H19"/>
    <mergeCell ref="I18:K18"/>
    <mergeCell ref="L18:L19"/>
    <mergeCell ref="M18:O18"/>
    <mergeCell ref="M8:O8"/>
    <mergeCell ref="A8:A9"/>
    <mergeCell ref="B8:B9"/>
    <mergeCell ref="C8:C9"/>
    <mergeCell ref="E8:G8"/>
    <mergeCell ref="D8:D9"/>
    <mergeCell ref="H8:H9"/>
    <mergeCell ref="I8:K8"/>
    <mergeCell ref="L8:L9"/>
    <mergeCell ref="A15:B15"/>
    <mergeCell ref="A18:A19"/>
    <mergeCell ref="B18:B19"/>
    <mergeCell ref="A25:B25"/>
    <mergeCell ref="C18:C19"/>
    <mergeCell ref="D18:D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="90" zoomScaleNormal="90" workbookViewId="0">
      <selection activeCell="I23" sqref="I23"/>
    </sheetView>
  </sheetViews>
  <sheetFormatPr defaultColWidth="9.109375" defaultRowHeight="13.8" x14ac:dyDescent="0.25"/>
  <cols>
    <col min="1" max="1" width="4.5546875" style="2" customWidth="1"/>
    <col min="2" max="2" width="15.109375" style="2" customWidth="1"/>
    <col min="3" max="4" width="12.33203125" style="2" customWidth="1"/>
    <col min="5" max="5" width="12" style="28" customWidth="1"/>
    <col min="6" max="7" width="4.44140625" style="28" customWidth="1"/>
    <col min="8" max="8" width="12" style="2" customWidth="1"/>
    <col min="9" max="9" width="9.33203125" style="2" customWidth="1"/>
    <col min="10" max="10" width="10.44140625" style="2" customWidth="1"/>
    <col min="11" max="11" width="7.21875" style="2" customWidth="1"/>
    <col min="12" max="13" width="5.21875" style="2" customWidth="1"/>
    <col min="14" max="14" width="8.5546875" style="2" customWidth="1"/>
    <col min="15" max="15" width="10.6640625" style="2" customWidth="1"/>
    <col min="16" max="16" width="12.21875" style="2" customWidth="1"/>
    <col min="17" max="16384" width="9.109375" style="2"/>
  </cols>
  <sheetData>
    <row r="1" spans="1:16" x14ac:dyDescent="0.25">
      <c r="B1" s="2" t="str">
        <f>'Anexa 2A_Deviz'!B1:F1</f>
        <v>(Denumire contractor)</v>
      </c>
      <c r="O1" s="2" t="s">
        <v>206</v>
      </c>
    </row>
    <row r="2" spans="1:16" x14ac:dyDescent="0.25">
      <c r="B2" s="2" t="str">
        <f>'Anexa 2A_Deviz'!B2:F2</f>
        <v>Contract de finantare nr. ……………/……………</v>
      </c>
    </row>
    <row r="3" spans="1:16" x14ac:dyDescent="0.25">
      <c r="B3" s="2" t="str">
        <f>'Anexa 2A_Deviz'!B3:F3</f>
        <v>Cod/acronim proiect</v>
      </c>
    </row>
    <row r="4" spans="1:16" x14ac:dyDescent="0.25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5">
      <c r="A5" s="1"/>
    </row>
    <row r="6" spans="1:16" ht="16.5" x14ac:dyDescent="0.3">
      <c r="L6" s="28"/>
      <c r="M6" s="28"/>
    </row>
    <row r="7" spans="1:16" s="45" customFormat="1" ht="15" customHeight="1" x14ac:dyDescent="0.3">
      <c r="A7" s="89" t="s">
        <v>124</v>
      </c>
      <c r="B7" s="89" t="s">
        <v>154</v>
      </c>
      <c r="C7" s="40" t="s">
        <v>12</v>
      </c>
      <c r="D7" s="40" t="s">
        <v>13</v>
      </c>
      <c r="E7" s="92" t="s">
        <v>11</v>
      </c>
      <c r="F7" s="93" t="s">
        <v>175</v>
      </c>
      <c r="G7" s="93"/>
      <c r="H7" s="94" t="s">
        <v>5</v>
      </c>
      <c r="I7" s="94" t="s">
        <v>6</v>
      </c>
      <c r="J7" s="94" t="s">
        <v>167</v>
      </c>
      <c r="K7" s="94" t="s">
        <v>205</v>
      </c>
      <c r="L7" s="95" t="s">
        <v>176</v>
      </c>
      <c r="M7" s="95"/>
      <c r="N7" s="40" t="s">
        <v>10</v>
      </c>
      <c r="O7" s="40" t="s">
        <v>155</v>
      </c>
      <c r="P7" s="40" t="s">
        <v>14</v>
      </c>
    </row>
    <row r="8" spans="1:16" s="45" customFormat="1" ht="30.6" customHeight="1" x14ac:dyDescent="0.3">
      <c r="A8" s="90"/>
      <c r="B8" s="90"/>
      <c r="C8" s="40"/>
      <c r="D8" s="40"/>
      <c r="E8" s="92"/>
      <c r="F8" s="96" t="s">
        <v>177</v>
      </c>
      <c r="G8" s="96" t="s">
        <v>158</v>
      </c>
      <c r="H8" s="97"/>
      <c r="I8" s="97"/>
      <c r="J8" s="97"/>
      <c r="K8" s="97"/>
      <c r="L8" s="71" t="s">
        <v>161</v>
      </c>
      <c r="M8" s="71" t="s">
        <v>178</v>
      </c>
      <c r="N8" s="40"/>
      <c r="O8" s="40"/>
      <c r="P8" s="40"/>
    </row>
    <row r="9" spans="1:16" s="45" customFormat="1" ht="13.2" x14ac:dyDescent="0.3">
      <c r="A9" s="53">
        <v>1</v>
      </c>
      <c r="B9" s="56"/>
      <c r="C9" s="56" t="s">
        <v>156</v>
      </c>
      <c r="D9" s="56" t="s">
        <v>157</v>
      </c>
      <c r="E9" s="98"/>
      <c r="F9" s="99"/>
      <c r="G9" s="99" t="s">
        <v>179</v>
      </c>
      <c r="H9" s="100"/>
      <c r="I9" s="100"/>
      <c r="J9" s="56" t="s">
        <v>159</v>
      </c>
      <c r="K9" s="56" t="s">
        <v>160</v>
      </c>
      <c r="L9" s="56">
        <v>1</v>
      </c>
      <c r="M9" s="56"/>
      <c r="N9" s="56" t="s">
        <v>162</v>
      </c>
      <c r="O9" s="56" t="s">
        <v>163</v>
      </c>
      <c r="P9" s="56" t="s">
        <v>164</v>
      </c>
    </row>
    <row r="10" spans="1:16" s="45" customFormat="1" ht="13.2" x14ac:dyDescent="0.3">
      <c r="A10" s="53">
        <v>2</v>
      </c>
      <c r="B10" s="53"/>
      <c r="C10" s="53"/>
      <c r="D10" s="53"/>
      <c r="E10" s="101"/>
      <c r="F10" s="101"/>
      <c r="G10" s="101"/>
      <c r="H10" s="53"/>
      <c r="I10" s="53"/>
      <c r="J10" s="53"/>
      <c r="K10" s="53"/>
      <c r="L10" s="53"/>
      <c r="M10" s="53"/>
      <c r="N10" s="53"/>
      <c r="O10" s="53"/>
      <c r="P10" s="100"/>
    </row>
    <row r="11" spans="1:16" s="45" customFormat="1" ht="13.2" x14ac:dyDescent="0.3">
      <c r="A11" s="53">
        <v>3</v>
      </c>
      <c r="B11" s="53"/>
      <c r="C11" s="53"/>
      <c r="D11" s="53"/>
      <c r="E11" s="101"/>
      <c r="F11" s="101"/>
      <c r="G11" s="101"/>
      <c r="H11" s="53"/>
      <c r="I11" s="53"/>
      <c r="J11" s="53"/>
      <c r="K11" s="53"/>
      <c r="L11" s="53"/>
      <c r="M11" s="53"/>
      <c r="N11" s="53"/>
      <c r="O11" s="53"/>
      <c r="P11" s="53"/>
    </row>
    <row r="12" spans="1:16" s="45" customFormat="1" ht="13.2" x14ac:dyDescent="0.3">
      <c r="A12" s="53">
        <v>4</v>
      </c>
      <c r="B12" s="64"/>
      <c r="C12" s="64"/>
      <c r="D12" s="64"/>
      <c r="E12" s="102"/>
      <c r="F12" s="102"/>
      <c r="G12" s="102"/>
      <c r="H12" s="64"/>
      <c r="I12" s="64"/>
      <c r="J12" s="64"/>
      <c r="K12" s="64"/>
      <c r="L12" s="64"/>
      <c r="M12" s="64"/>
      <c r="N12" s="64"/>
      <c r="O12" s="64"/>
      <c r="P12" s="64"/>
    </row>
    <row r="13" spans="1:16" s="45" customFormat="1" ht="13.2" x14ac:dyDescent="0.3">
      <c r="A13" s="53">
        <v>5</v>
      </c>
      <c r="B13" s="64"/>
      <c r="C13" s="64"/>
      <c r="D13" s="64"/>
      <c r="E13" s="102"/>
      <c r="F13" s="102"/>
      <c r="G13" s="102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45" customFormat="1" ht="13.2" x14ac:dyDescent="0.3">
      <c r="A14" s="53">
        <v>6</v>
      </c>
      <c r="B14" s="64"/>
      <c r="C14" s="64"/>
      <c r="D14" s="64"/>
      <c r="E14" s="102"/>
      <c r="F14" s="102"/>
      <c r="G14" s="102"/>
      <c r="H14" s="64"/>
      <c r="I14" s="64"/>
      <c r="J14" s="64"/>
      <c r="K14" s="64"/>
      <c r="L14" s="64"/>
      <c r="M14" s="64"/>
      <c r="N14" s="64"/>
      <c r="O14" s="64"/>
      <c r="P14" s="64"/>
    </row>
    <row r="15" spans="1:16" s="45" customFormat="1" ht="13.2" x14ac:dyDescent="0.3">
      <c r="A15" s="53">
        <v>7</v>
      </c>
      <c r="B15" s="64"/>
      <c r="C15" s="64"/>
      <c r="D15" s="64"/>
      <c r="E15" s="102"/>
      <c r="F15" s="102"/>
      <c r="G15" s="102"/>
      <c r="H15" s="64"/>
      <c r="I15" s="64"/>
      <c r="J15" s="64"/>
      <c r="K15" s="64"/>
      <c r="L15" s="64"/>
      <c r="M15" s="64"/>
      <c r="N15" s="64"/>
      <c r="O15" s="64"/>
      <c r="P15" s="64"/>
    </row>
    <row r="16" spans="1:16" s="45" customFormat="1" ht="13.2" x14ac:dyDescent="0.3">
      <c r="A16" s="53">
        <v>8</v>
      </c>
      <c r="B16" s="64"/>
      <c r="C16" s="64"/>
      <c r="D16" s="64"/>
      <c r="E16" s="102"/>
      <c r="F16" s="102"/>
      <c r="G16" s="102"/>
      <c r="H16" s="64"/>
      <c r="I16" s="64"/>
      <c r="J16" s="64"/>
      <c r="K16" s="64"/>
      <c r="L16" s="64"/>
      <c r="M16" s="64"/>
      <c r="N16" s="64"/>
      <c r="O16" s="64"/>
      <c r="P16" s="64"/>
    </row>
    <row r="17" spans="1:16" s="45" customFormat="1" ht="13.2" x14ac:dyDescent="0.3">
      <c r="A17" s="53" t="s">
        <v>216</v>
      </c>
      <c r="B17" s="64"/>
      <c r="C17" s="64"/>
      <c r="D17" s="64"/>
      <c r="E17" s="102"/>
      <c r="F17" s="102"/>
      <c r="G17" s="102"/>
      <c r="H17" s="64"/>
      <c r="I17" s="64"/>
      <c r="J17" s="64"/>
      <c r="K17" s="64"/>
      <c r="L17" s="64"/>
      <c r="M17" s="64"/>
      <c r="N17" s="64"/>
      <c r="O17" s="64"/>
      <c r="P17" s="64"/>
    </row>
    <row r="18" spans="1:16" s="45" customFormat="1" ht="13.2" x14ac:dyDescent="0.3">
      <c r="A18" s="53" t="s">
        <v>147</v>
      </c>
      <c r="B18" s="64"/>
      <c r="C18" s="64"/>
      <c r="D18" s="64"/>
      <c r="E18" s="102"/>
      <c r="F18" s="102"/>
      <c r="G18" s="102"/>
      <c r="H18" s="64"/>
      <c r="I18" s="64"/>
      <c r="J18" s="64"/>
      <c r="K18" s="64"/>
      <c r="L18" s="64"/>
      <c r="M18" s="64"/>
      <c r="N18" s="64"/>
      <c r="O18" s="64"/>
      <c r="P18" s="64"/>
    </row>
    <row r="19" spans="1:16" s="75" customFormat="1" ht="13.2" x14ac:dyDescent="0.3">
      <c r="B19" s="75" t="s">
        <v>169</v>
      </c>
      <c r="E19" s="103"/>
      <c r="F19" s="103"/>
      <c r="G19" s="103"/>
    </row>
    <row r="20" spans="1:16" s="75" customFormat="1" ht="13.2" x14ac:dyDescent="0.3">
      <c r="B20" s="75" t="s">
        <v>168</v>
      </c>
      <c r="E20" s="103"/>
      <c r="F20" s="103"/>
      <c r="G20" s="103"/>
    </row>
    <row r="21" spans="1:16" x14ac:dyDescent="0.25">
      <c r="B21" s="29"/>
    </row>
  </sheetData>
  <mergeCells count="15">
    <mergeCell ref="A4:P4"/>
    <mergeCell ref="F7:G7"/>
    <mergeCell ref="A7:A8"/>
    <mergeCell ref="B7:B8"/>
    <mergeCell ref="C7:C8"/>
    <mergeCell ref="D7:D8"/>
    <mergeCell ref="E7:E8"/>
    <mergeCell ref="O7:O8"/>
    <mergeCell ref="P7:P8"/>
    <mergeCell ref="H7:H8"/>
    <mergeCell ref="I7:I8"/>
    <mergeCell ref="J7:J8"/>
    <mergeCell ref="K7:K8"/>
    <mergeCell ref="L7:M7"/>
    <mergeCell ref="N7:N8"/>
  </mergeCells>
  <pageMargins left="0.7" right="0.7" top="0.75" bottom="0.75" header="0.3" footer="0.3"/>
  <pageSetup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E17" sqref="E17"/>
    </sheetView>
  </sheetViews>
  <sheetFormatPr defaultColWidth="9.109375" defaultRowHeight="13.8" x14ac:dyDescent="0.3"/>
  <cols>
    <col min="1" max="1" width="5.88671875" style="8" customWidth="1"/>
    <col min="2" max="2" width="11.88671875" style="8" customWidth="1"/>
    <col min="3" max="3" width="10.6640625" style="8" customWidth="1"/>
    <col min="4" max="4" width="10.5546875" style="8" customWidth="1"/>
    <col min="5" max="5" width="11.44140625" style="8" customWidth="1"/>
    <col min="6" max="6" width="9.88671875" style="8" customWidth="1"/>
    <col min="7" max="16384" width="9.109375" style="8"/>
  </cols>
  <sheetData>
    <row r="1" spans="1:12" x14ac:dyDescent="0.3">
      <c r="B1" s="8" t="str">
        <f>'Anexa 2A_Deviz'!B1:F1</f>
        <v>(Denumire contractor)</v>
      </c>
      <c r="K1" s="8" t="s">
        <v>207</v>
      </c>
    </row>
    <row r="2" spans="1:12" x14ac:dyDescent="0.3">
      <c r="B2" s="8" t="str">
        <f>'Anexa 2A_Deviz'!B2:F2</f>
        <v>Contract de finantare nr. ……………/……………</v>
      </c>
    </row>
    <row r="3" spans="1:12" x14ac:dyDescent="0.3">
      <c r="B3" s="8" t="str">
        <f>'Anexa 2A_Deviz'!B3:F3</f>
        <v>Cod/acronim proiect</v>
      </c>
    </row>
    <row r="5" spans="1:12" x14ac:dyDescent="0.3">
      <c r="A5" s="37" t="s">
        <v>174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x14ac:dyDescent="0.3">
      <c r="A6" s="20"/>
      <c r="L6" s="38" t="s">
        <v>196</v>
      </c>
    </row>
    <row r="7" spans="1:12" s="45" customFormat="1" ht="15" customHeight="1" x14ac:dyDescent="0.3">
      <c r="A7" s="89" t="s">
        <v>124</v>
      </c>
      <c r="B7" s="89" t="s">
        <v>154</v>
      </c>
      <c r="C7" s="40" t="s">
        <v>12</v>
      </c>
      <c r="D7" s="40" t="s">
        <v>13</v>
      </c>
      <c r="E7" s="47" t="s">
        <v>165</v>
      </c>
      <c r="F7" s="47"/>
      <c r="G7" s="47"/>
      <c r="H7" s="47"/>
      <c r="I7" s="47" t="s">
        <v>143</v>
      </c>
      <c r="J7" s="47"/>
      <c r="K7" s="47"/>
      <c r="L7" s="47"/>
    </row>
    <row r="8" spans="1:12" s="45" customFormat="1" ht="37.5" customHeight="1" x14ac:dyDescent="0.3">
      <c r="A8" s="90"/>
      <c r="B8" s="90"/>
      <c r="C8" s="40"/>
      <c r="D8" s="40"/>
      <c r="E8" s="53" t="s">
        <v>33</v>
      </c>
      <c r="F8" s="53" t="s">
        <v>166</v>
      </c>
      <c r="G8" s="53" t="s">
        <v>34</v>
      </c>
      <c r="H8" s="53" t="s">
        <v>35</v>
      </c>
      <c r="I8" s="53" t="s">
        <v>33</v>
      </c>
      <c r="J8" s="53" t="s">
        <v>166</v>
      </c>
      <c r="K8" s="53" t="s">
        <v>34</v>
      </c>
      <c r="L8" s="53" t="s">
        <v>35</v>
      </c>
    </row>
    <row r="9" spans="1:12" s="45" customFormat="1" ht="13.2" x14ac:dyDescent="0.3">
      <c r="A9" s="53">
        <v>1</v>
      </c>
      <c r="B9" s="91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s="45" customFormat="1" ht="13.2" x14ac:dyDescent="0.3">
      <c r="A10" s="53">
        <v>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s="45" customFormat="1" ht="13.2" x14ac:dyDescent="0.3">
      <c r="A11" s="53">
        <v>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s="45" customFormat="1" ht="13.2" x14ac:dyDescent="0.3">
      <c r="A12" s="53" t="s">
        <v>216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45" customFormat="1" ht="13.2" x14ac:dyDescent="0.3">
      <c r="A13" s="53" t="s">
        <v>147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</sheetData>
  <mergeCells count="7">
    <mergeCell ref="A5:L5"/>
    <mergeCell ref="E7:H7"/>
    <mergeCell ref="I7:L7"/>
    <mergeCell ref="B7:B8"/>
    <mergeCell ref="A7:A8"/>
    <mergeCell ref="C7:C8"/>
    <mergeCell ref="D7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8"/>
  <sheetViews>
    <sheetView topLeftCell="U1" zoomScaleNormal="100" workbookViewId="0">
      <selection activeCell="AT15" sqref="AT15"/>
    </sheetView>
  </sheetViews>
  <sheetFormatPr defaultColWidth="9.109375" defaultRowHeight="13.8" x14ac:dyDescent="0.3"/>
  <cols>
    <col min="1" max="1" width="5" style="8" customWidth="1"/>
    <col min="2" max="2" width="13" style="8" customWidth="1"/>
    <col min="3" max="38" width="6.33203125" style="8" customWidth="1"/>
    <col min="39" max="39" width="6" style="8" customWidth="1"/>
    <col min="40" max="44" width="5.5546875" style="8" customWidth="1"/>
    <col min="45" max="16384" width="9.109375" style="8"/>
  </cols>
  <sheetData>
    <row r="1" spans="1:46" ht="14.4" x14ac:dyDescent="0.3">
      <c r="B1" s="8" t="str">
        <f>'Anexa 2A_Deviz'!B1:F1</f>
        <v>(Denumire contractor)</v>
      </c>
      <c r="AQ1" s="2" t="s">
        <v>208</v>
      </c>
    </row>
    <row r="2" spans="1:46" x14ac:dyDescent="0.3">
      <c r="B2" s="8" t="str">
        <f>'Anexa 2A_Deviz'!B2:F2</f>
        <v>Contract de finantare nr. ……………/……………</v>
      </c>
    </row>
    <row r="3" spans="1:46" x14ac:dyDescent="0.3">
      <c r="B3" s="8" t="str">
        <f>'Anexa 2A_Deviz'!B3:F3</f>
        <v>Cod/acronim proiect</v>
      </c>
    </row>
    <row r="4" spans="1:46" s="2" customFormat="1" x14ac:dyDescent="0.25"/>
    <row r="5" spans="1:46" s="2" customFormat="1" x14ac:dyDescent="0.25">
      <c r="A5" s="39" t="s">
        <v>210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</row>
    <row r="6" spans="1:46" s="2" customFormat="1" x14ac:dyDescent="0.25">
      <c r="A6" s="1"/>
      <c r="AT6" s="30"/>
    </row>
    <row r="7" spans="1:46" s="45" customFormat="1" ht="15" customHeight="1" x14ac:dyDescent="0.3">
      <c r="A7" s="40" t="s">
        <v>0</v>
      </c>
      <c r="B7" s="40" t="s">
        <v>81</v>
      </c>
      <c r="C7" s="40" t="s">
        <v>43</v>
      </c>
      <c r="D7" s="40"/>
      <c r="E7" s="40"/>
      <c r="F7" s="40" t="s">
        <v>85</v>
      </c>
      <c r="G7" s="40"/>
      <c r="H7" s="40"/>
      <c r="I7" s="40" t="s">
        <v>86</v>
      </c>
      <c r="J7" s="40"/>
      <c r="K7" s="40"/>
      <c r="L7" s="40" t="s">
        <v>87</v>
      </c>
      <c r="M7" s="40"/>
      <c r="N7" s="40"/>
      <c r="O7" s="40" t="s">
        <v>88</v>
      </c>
      <c r="P7" s="40"/>
      <c r="Q7" s="40"/>
      <c r="R7" s="40" t="s">
        <v>89</v>
      </c>
      <c r="S7" s="40"/>
      <c r="T7" s="40"/>
      <c r="U7" s="40" t="s">
        <v>90</v>
      </c>
      <c r="V7" s="40"/>
      <c r="W7" s="40"/>
      <c r="X7" s="40" t="s">
        <v>91</v>
      </c>
      <c r="Y7" s="40"/>
      <c r="Z7" s="40"/>
      <c r="AA7" s="40" t="s">
        <v>92</v>
      </c>
      <c r="AB7" s="40"/>
      <c r="AC7" s="40"/>
      <c r="AD7" s="40" t="s">
        <v>93</v>
      </c>
      <c r="AE7" s="40"/>
      <c r="AF7" s="40"/>
      <c r="AG7" s="40" t="s">
        <v>94</v>
      </c>
      <c r="AH7" s="40"/>
      <c r="AI7" s="40"/>
      <c r="AJ7" s="40" t="s">
        <v>95</v>
      </c>
      <c r="AK7" s="40"/>
      <c r="AL7" s="40"/>
      <c r="AM7" s="41" t="s">
        <v>8</v>
      </c>
      <c r="AN7" s="42"/>
      <c r="AO7" s="43"/>
      <c r="AP7" s="44" t="s">
        <v>83</v>
      </c>
      <c r="AQ7" s="44"/>
      <c r="AR7" s="44"/>
      <c r="AT7" s="46"/>
    </row>
    <row r="8" spans="1:46" s="45" customFormat="1" ht="17.25" customHeight="1" x14ac:dyDescent="0.3">
      <c r="A8" s="40"/>
      <c r="B8" s="40"/>
      <c r="C8" s="47" t="s">
        <v>84</v>
      </c>
      <c r="D8" s="47"/>
      <c r="E8" s="48">
        <v>176</v>
      </c>
      <c r="F8" s="47" t="s">
        <v>84</v>
      </c>
      <c r="G8" s="47"/>
      <c r="H8" s="48">
        <v>168</v>
      </c>
      <c r="I8" s="47" t="s">
        <v>84</v>
      </c>
      <c r="J8" s="47"/>
      <c r="K8" s="49"/>
      <c r="L8" s="47" t="s">
        <v>84</v>
      </c>
      <c r="M8" s="47"/>
      <c r="N8" s="49"/>
      <c r="O8" s="47" t="s">
        <v>84</v>
      </c>
      <c r="P8" s="47"/>
      <c r="Q8" s="49"/>
      <c r="R8" s="47" t="s">
        <v>84</v>
      </c>
      <c r="S8" s="47"/>
      <c r="T8" s="49"/>
      <c r="U8" s="47" t="s">
        <v>84</v>
      </c>
      <c r="V8" s="47"/>
      <c r="W8" s="49"/>
      <c r="X8" s="47" t="s">
        <v>84</v>
      </c>
      <c r="Y8" s="47"/>
      <c r="Z8" s="49"/>
      <c r="AA8" s="47" t="s">
        <v>84</v>
      </c>
      <c r="AB8" s="47"/>
      <c r="AC8" s="49"/>
      <c r="AD8" s="47" t="s">
        <v>84</v>
      </c>
      <c r="AE8" s="47"/>
      <c r="AF8" s="49"/>
      <c r="AG8" s="47" t="s">
        <v>84</v>
      </c>
      <c r="AH8" s="47"/>
      <c r="AI8" s="49"/>
      <c r="AJ8" s="47" t="s">
        <v>84</v>
      </c>
      <c r="AK8" s="47"/>
      <c r="AL8" s="49"/>
      <c r="AM8" s="50"/>
      <c r="AN8" s="51"/>
      <c r="AO8" s="52"/>
      <c r="AP8" s="44"/>
      <c r="AQ8" s="44"/>
      <c r="AR8" s="44"/>
      <c r="AT8" s="46"/>
    </row>
    <row r="9" spans="1:46" s="45" customFormat="1" ht="39.6" x14ac:dyDescent="0.3">
      <c r="A9" s="40"/>
      <c r="B9" s="40"/>
      <c r="C9" s="53" t="s">
        <v>79</v>
      </c>
      <c r="D9" s="53" t="s">
        <v>41</v>
      </c>
      <c r="E9" s="53" t="s">
        <v>40</v>
      </c>
      <c r="F9" s="53" t="s">
        <v>79</v>
      </c>
      <c r="G9" s="53" t="s">
        <v>41</v>
      </c>
      <c r="H9" s="53" t="s">
        <v>40</v>
      </c>
      <c r="I9" s="53" t="s">
        <v>79</v>
      </c>
      <c r="J9" s="53" t="s">
        <v>42</v>
      </c>
      <c r="K9" s="53" t="s">
        <v>40</v>
      </c>
      <c r="L9" s="53" t="s">
        <v>79</v>
      </c>
      <c r="M9" s="53" t="s">
        <v>42</v>
      </c>
      <c r="N9" s="53" t="s">
        <v>40</v>
      </c>
      <c r="O9" s="53" t="s">
        <v>79</v>
      </c>
      <c r="P9" s="53" t="s">
        <v>42</v>
      </c>
      <c r="Q9" s="53" t="s">
        <v>40</v>
      </c>
      <c r="R9" s="53" t="s">
        <v>79</v>
      </c>
      <c r="S9" s="53" t="s">
        <v>42</v>
      </c>
      <c r="T9" s="53" t="s">
        <v>40</v>
      </c>
      <c r="U9" s="53" t="s">
        <v>79</v>
      </c>
      <c r="V9" s="53" t="s">
        <v>42</v>
      </c>
      <c r="W9" s="53" t="s">
        <v>40</v>
      </c>
      <c r="X9" s="53" t="s">
        <v>79</v>
      </c>
      <c r="Y9" s="53" t="s">
        <v>42</v>
      </c>
      <c r="Z9" s="53" t="s">
        <v>40</v>
      </c>
      <c r="AA9" s="53" t="s">
        <v>79</v>
      </c>
      <c r="AB9" s="53" t="s">
        <v>42</v>
      </c>
      <c r="AC9" s="53" t="s">
        <v>40</v>
      </c>
      <c r="AD9" s="53" t="s">
        <v>79</v>
      </c>
      <c r="AE9" s="53" t="s">
        <v>42</v>
      </c>
      <c r="AF9" s="53" t="s">
        <v>40</v>
      </c>
      <c r="AG9" s="53" t="s">
        <v>79</v>
      </c>
      <c r="AH9" s="53" t="s">
        <v>42</v>
      </c>
      <c r="AI9" s="53" t="s">
        <v>40</v>
      </c>
      <c r="AJ9" s="53" t="s">
        <v>79</v>
      </c>
      <c r="AK9" s="53" t="s">
        <v>42</v>
      </c>
      <c r="AL9" s="53" t="s">
        <v>40</v>
      </c>
      <c r="AM9" s="53" t="s">
        <v>79</v>
      </c>
      <c r="AN9" s="53" t="s">
        <v>42</v>
      </c>
      <c r="AO9" s="53" t="s">
        <v>40</v>
      </c>
      <c r="AP9" s="54" t="s">
        <v>68</v>
      </c>
      <c r="AQ9" s="54" t="s">
        <v>49</v>
      </c>
      <c r="AR9" s="54" t="s">
        <v>69</v>
      </c>
    </row>
    <row r="10" spans="1:46" s="45" customFormat="1" ht="12.75" customHeight="1" x14ac:dyDescent="0.3">
      <c r="A10" s="55" t="s">
        <v>82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</row>
    <row r="11" spans="1:46" s="45" customFormat="1" ht="13.2" x14ac:dyDescent="0.3">
      <c r="A11" s="53">
        <v>1</v>
      </c>
      <c r="B11" s="56" t="s">
        <v>112</v>
      </c>
      <c r="C11" s="57">
        <v>3500</v>
      </c>
      <c r="D11" s="58">
        <v>70</v>
      </c>
      <c r="E11" s="57">
        <f>D11/$E$8</f>
        <v>0.39772727272727271</v>
      </c>
      <c r="F11" s="59">
        <v>2500</v>
      </c>
      <c r="G11" s="58">
        <v>80</v>
      </c>
      <c r="H11" s="57">
        <f>G11/$H$8</f>
        <v>0.47619047619047616</v>
      </c>
      <c r="I11" s="60"/>
      <c r="J11" s="61"/>
      <c r="K11" s="60" t="e">
        <f>J11/$K$8</f>
        <v>#DIV/0!</v>
      </c>
      <c r="L11" s="60"/>
      <c r="M11" s="60"/>
      <c r="N11" s="60" t="e">
        <f>M11/$N$8</f>
        <v>#DIV/0!</v>
      </c>
      <c r="O11" s="60"/>
      <c r="P11" s="60"/>
      <c r="Q11" s="60" t="e">
        <f>P11/$Q$8</f>
        <v>#DIV/0!</v>
      </c>
      <c r="R11" s="60"/>
      <c r="S11" s="60"/>
      <c r="T11" s="60" t="e">
        <f>S11/$T$8</f>
        <v>#DIV/0!</v>
      </c>
      <c r="U11" s="60"/>
      <c r="V11" s="60"/>
      <c r="W11" s="60" t="e">
        <f>V11/$W$8</f>
        <v>#DIV/0!</v>
      </c>
      <c r="X11" s="60"/>
      <c r="Y11" s="60"/>
      <c r="Z11" s="60" t="e">
        <f>Y11/$Z$8</f>
        <v>#DIV/0!</v>
      </c>
      <c r="AA11" s="60"/>
      <c r="AB11" s="60"/>
      <c r="AC11" s="60" t="e">
        <f>AB11/$AC$8</f>
        <v>#DIV/0!</v>
      </c>
      <c r="AD11" s="60"/>
      <c r="AE11" s="60"/>
      <c r="AF11" s="60" t="e">
        <f>AE11/$AF$8</f>
        <v>#DIV/0!</v>
      </c>
      <c r="AG11" s="60"/>
      <c r="AH11" s="60"/>
      <c r="AI11" s="60" t="e">
        <f>AH11/$AI$8</f>
        <v>#DIV/0!</v>
      </c>
      <c r="AJ11" s="60"/>
      <c r="AK11" s="60"/>
      <c r="AL11" s="60" t="e">
        <f>AK11/$AL$8</f>
        <v>#DIV/0!</v>
      </c>
      <c r="AM11" s="62">
        <f>C11+F11+I11+L11+O11+R11+U11+X11+AA11+AD11+AG11+AJ11</f>
        <v>6000</v>
      </c>
      <c r="AN11" s="63">
        <f>D11+G11+J11+M11+P11+S11+V11+Y11+AB11+AE11+AH11+AK11</f>
        <v>150</v>
      </c>
      <c r="AO11" s="63" t="e">
        <f>E11+H11+K11+N11+Q11+T11+W11+Z11+AC11+AF11+AI11+AL11</f>
        <v>#DIV/0!</v>
      </c>
      <c r="AP11" s="64"/>
      <c r="AQ11" s="64"/>
      <c r="AR11" s="64"/>
    </row>
    <row r="12" spans="1:46" s="45" customFormat="1" ht="13.2" x14ac:dyDescent="0.3">
      <c r="A12" s="53">
        <v>2</v>
      </c>
      <c r="B12" s="53"/>
      <c r="C12" s="60"/>
      <c r="D12" s="61"/>
      <c r="E12" s="65">
        <f t="shared" ref="E12:E15" si="0">D12/$E$8</f>
        <v>0</v>
      </c>
      <c r="F12" s="60"/>
      <c r="G12" s="61"/>
      <c r="H12" s="60">
        <f t="shared" ref="H12:H15" si="1">G12/$H$8</f>
        <v>0</v>
      </c>
      <c r="I12" s="60"/>
      <c r="J12" s="61"/>
      <c r="K12" s="60" t="e">
        <f t="shared" ref="K12:K15" si="2">J12/$K$8</f>
        <v>#DIV/0!</v>
      </c>
      <c r="L12" s="60"/>
      <c r="M12" s="60"/>
      <c r="N12" s="60" t="e">
        <f t="shared" ref="N12:N15" si="3">M12/$N$8</f>
        <v>#DIV/0!</v>
      </c>
      <c r="O12" s="60"/>
      <c r="P12" s="60"/>
      <c r="Q12" s="60" t="e">
        <f t="shared" ref="Q12:Q15" si="4">P12/$Q$8</f>
        <v>#DIV/0!</v>
      </c>
      <c r="R12" s="60"/>
      <c r="S12" s="60"/>
      <c r="T12" s="60" t="e">
        <f t="shared" ref="T12:T15" si="5">S12/$T$8</f>
        <v>#DIV/0!</v>
      </c>
      <c r="U12" s="60"/>
      <c r="V12" s="60"/>
      <c r="W12" s="60" t="e">
        <f t="shared" ref="W12:W15" si="6">V12/$W$8</f>
        <v>#DIV/0!</v>
      </c>
      <c r="X12" s="60"/>
      <c r="Y12" s="60"/>
      <c r="Z12" s="60" t="e">
        <f t="shared" ref="Z12:Z15" si="7">Y12/$Z$8</f>
        <v>#DIV/0!</v>
      </c>
      <c r="AA12" s="60"/>
      <c r="AB12" s="60"/>
      <c r="AC12" s="60" t="e">
        <f t="shared" ref="AC12:AC15" si="8">AB12/$AC$8</f>
        <v>#DIV/0!</v>
      </c>
      <c r="AD12" s="60"/>
      <c r="AE12" s="60"/>
      <c r="AF12" s="60" t="e">
        <f t="shared" ref="AF12:AF15" si="9">AE12/$AF$8</f>
        <v>#DIV/0!</v>
      </c>
      <c r="AG12" s="60"/>
      <c r="AH12" s="60"/>
      <c r="AI12" s="60" t="e">
        <f t="shared" ref="AI12:AI15" si="10">AH12/$AI$8</f>
        <v>#DIV/0!</v>
      </c>
      <c r="AJ12" s="60"/>
      <c r="AK12" s="60"/>
      <c r="AL12" s="60" t="e">
        <f t="shared" ref="AL12:AL15" si="11">AK12/$AL$8</f>
        <v>#DIV/0!</v>
      </c>
      <c r="AM12" s="62">
        <f t="shared" ref="AM12:AO16" si="12">C12+F12+I12+L12+O12+R12+U12+X12+AA12+AD12+AG12+AJ12</f>
        <v>0</v>
      </c>
      <c r="AN12" s="63">
        <f t="shared" si="12"/>
        <v>0</v>
      </c>
      <c r="AO12" s="63" t="e">
        <f t="shared" si="12"/>
        <v>#DIV/0!</v>
      </c>
      <c r="AP12" s="64"/>
      <c r="AQ12" s="64"/>
      <c r="AR12" s="64"/>
    </row>
    <row r="13" spans="1:46" s="45" customFormat="1" ht="13.2" x14ac:dyDescent="0.3">
      <c r="A13" s="53">
        <v>3</v>
      </c>
      <c r="B13" s="53"/>
      <c r="C13" s="60"/>
      <c r="D13" s="61"/>
      <c r="E13" s="65">
        <f t="shared" si="0"/>
        <v>0</v>
      </c>
      <c r="F13" s="60"/>
      <c r="G13" s="61"/>
      <c r="H13" s="60">
        <f t="shared" si="1"/>
        <v>0</v>
      </c>
      <c r="I13" s="60"/>
      <c r="J13" s="61"/>
      <c r="K13" s="60" t="e">
        <f t="shared" si="2"/>
        <v>#DIV/0!</v>
      </c>
      <c r="L13" s="60"/>
      <c r="M13" s="60"/>
      <c r="N13" s="60" t="e">
        <f t="shared" si="3"/>
        <v>#DIV/0!</v>
      </c>
      <c r="O13" s="60"/>
      <c r="P13" s="60"/>
      <c r="Q13" s="60" t="e">
        <f t="shared" si="4"/>
        <v>#DIV/0!</v>
      </c>
      <c r="R13" s="60"/>
      <c r="S13" s="60"/>
      <c r="T13" s="60" t="e">
        <f t="shared" si="5"/>
        <v>#DIV/0!</v>
      </c>
      <c r="U13" s="60"/>
      <c r="V13" s="60"/>
      <c r="W13" s="60" t="e">
        <f t="shared" si="6"/>
        <v>#DIV/0!</v>
      </c>
      <c r="X13" s="60"/>
      <c r="Y13" s="60"/>
      <c r="Z13" s="60" t="e">
        <f t="shared" si="7"/>
        <v>#DIV/0!</v>
      </c>
      <c r="AA13" s="60"/>
      <c r="AB13" s="60"/>
      <c r="AC13" s="60" t="e">
        <f t="shared" si="8"/>
        <v>#DIV/0!</v>
      </c>
      <c r="AD13" s="60"/>
      <c r="AE13" s="60"/>
      <c r="AF13" s="60" t="e">
        <f t="shared" si="9"/>
        <v>#DIV/0!</v>
      </c>
      <c r="AG13" s="60"/>
      <c r="AH13" s="60"/>
      <c r="AI13" s="60" t="e">
        <f t="shared" si="10"/>
        <v>#DIV/0!</v>
      </c>
      <c r="AJ13" s="60"/>
      <c r="AK13" s="60"/>
      <c r="AL13" s="60" t="e">
        <f t="shared" si="11"/>
        <v>#DIV/0!</v>
      </c>
      <c r="AM13" s="62">
        <f t="shared" si="12"/>
        <v>0</v>
      </c>
      <c r="AN13" s="63">
        <f t="shared" si="12"/>
        <v>0</v>
      </c>
      <c r="AO13" s="63" t="e">
        <f t="shared" si="12"/>
        <v>#DIV/0!</v>
      </c>
      <c r="AP13" s="64"/>
      <c r="AQ13" s="64"/>
      <c r="AR13" s="64"/>
    </row>
    <row r="14" spans="1:46" s="45" customFormat="1" ht="13.2" x14ac:dyDescent="0.3">
      <c r="A14" s="53" t="s">
        <v>209</v>
      </c>
      <c r="B14" s="53"/>
      <c r="C14" s="60"/>
      <c r="D14" s="61"/>
      <c r="E14" s="65">
        <f t="shared" si="0"/>
        <v>0</v>
      </c>
      <c r="F14" s="60"/>
      <c r="G14" s="61"/>
      <c r="H14" s="60">
        <f t="shared" si="1"/>
        <v>0</v>
      </c>
      <c r="I14" s="60"/>
      <c r="J14" s="61"/>
      <c r="K14" s="60" t="e">
        <f t="shared" si="2"/>
        <v>#DIV/0!</v>
      </c>
      <c r="L14" s="60"/>
      <c r="M14" s="60"/>
      <c r="N14" s="60" t="e">
        <f t="shared" si="3"/>
        <v>#DIV/0!</v>
      </c>
      <c r="O14" s="60"/>
      <c r="P14" s="60"/>
      <c r="Q14" s="60" t="e">
        <f t="shared" si="4"/>
        <v>#DIV/0!</v>
      </c>
      <c r="R14" s="60"/>
      <c r="S14" s="60"/>
      <c r="T14" s="60" t="e">
        <f t="shared" si="5"/>
        <v>#DIV/0!</v>
      </c>
      <c r="U14" s="60"/>
      <c r="V14" s="60"/>
      <c r="W14" s="60" t="e">
        <f t="shared" si="6"/>
        <v>#DIV/0!</v>
      </c>
      <c r="X14" s="60"/>
      <c r="Y14" s="60"/>
      <c r="Z14" s="60" t="e">
        <f t="shared" si="7"/>
        <v>#DIV/0!</v>
      </c>
      <c r="AA14" s="60"/>
      <c r="AB14" s="60"/>
      <c r="AC14" s="60" t="e">
        <f t="shared" si="8"/>
        <v>#DIV/0!</v>
      </c>
      <c r="AD14" s="60"/>
      <c r="AE14" s="60"/>
      <c r="AF14" s="60" t="e">
        <f t="shared" si="9"/>
        <v>#DIV/0!</v>
      </c>
      <c r="AG14" s="60"/>
      <c r="AH14" s="60"/>
      <c r="AI14" s="60" t="e">
        <f t="shared" si="10"/>
        <v>#DIV/0!</v>
      </c>
      <c r="AJ14" s="60"/>
      <c r="AK14" s="60"/>
      <c r="AL14" s="60" t="e">
        <f t="shared" si="11"/>
        <v>#DIV/0!</v>
      </c>
      <c r="AM14" s="62">
        <f t="shared" si="12"/>
        <v>0</v>
      </c>
      <c r="AN14" s="63">
        <f t="shared" si="12"/>
        <v>0</v>
      </c>
      <c r="AO14" s="63" t="e">
        <f t="shared" si="12"/>
        <v>#DIV/0!</v>
      </c>
      <c r="AP14" s="64"/>
      <c r="AQ14" s="64"/>
      <c r="AR14" s="64"/>
    </row>
    <row r="15" spans="1:46" s="45" customFormat="1" ht="13.2" x14ac:dyDescent="0.3">
      <c r="A15" s="53" t="s">
        <v>147</v>
      </c>
      <c r="B15" s="53"/>
      <c r="C15" s="60"/>
      <c r="D15" s="61"/>
      <c r="E15" s="65">
        <f t="shared" si="0"/>
        <v>0</v>
      </c>
      <c r="F15" s="60"/>
      <c r="G15" s="61"/>
      <c r="H15" s="60">
        <f t="shared" si="1"/>
        <v>0</v>
      </c>
      <c r="I15" s="60"/>
      <c r="J15" s="61"/>
      <c r="K15" s="60" t="e">
        <f t="shared" si="2"/>
        <v>#DIV/0!</v>
      </c>
      <c r="L15" s="60"/>
      <c r="M15" s="60"/>
      <c r="N15" s="60" t="e">
        <f t="shared" si="3"/>
        <v>#DIV/0!</v>
      </c>
      <c r="O15" s="60"/>
      <c r="P15" s="60"/>
      <c r="Q15" s="60" t="e">
        <f t="shared" si="4"/>
        <v>#DIV/0!</v>
      </c>
      <c r="R15" s="60"/>
      <c r="S15" s="60"/>
      <c r="T15" s="60" t="e">
        <f t="shared" si="5"/>
        <v>#DIV/0!</v>
      </c>
      <c r="U15" s="60"/>
      <c r="V15" s="60"/>
      <c r="W15" s="60" t="e">
        <f t="shared" si="6"/>
        <v>#DIV/0!</v>
      </c>
      <c r="X15" s="60"/>
      <c r="Y15" s="60"/>
      <c r="Z15" s="60" t="e">
        <f t="shared" si="7"/>
        <v>#DIV/0!</v>
      </c>
      <c r="AA15" s="60"/>
      <c r="AB15" s="60"/>
      <c r="AC15" s="60" t="e">
        <f t="shared" si="8"/>
        <v>#DIV/0!</v>
      </c>
      <c r="AD15" s="60"/>
      <c r="AE15" s="60"/>
      <c r="AF15" s="60" t="e">
        <f t="shared" si="9"/>
        <v>#DIV/0!</v>
      </c>
      <c r="AG15" s="60"/>
      <c r="AH15" s="60"/>
      <c r="AI15" s="60" t="e">
        <f t="shared" si="10"/>
        <v>#DIV/0!</v>
      </c>
      <c r="AJ15" s="60"/>
      <c r="AK15" s="60"/>
      <c r="AL15" s="60" t="e">
        <f t="shared" si="11"/>
        <v>#DIV/0!</v>
      </c>
      <c r="AM15" s="62">
        <f t="shared" si="12"/>
        <v>0</v>
      </c>
      <c r="AN15" s="63">
        <f t="shared" si="12"/>
        <v>0</v>
      </c>
      <c r="AO15" s="63" t="e">
        <f t="shared" si="12"/>
        <v>#DIV/0!</v>
      </c>
      <c r="AP15" s="64"/>
      <c r="AQ15" s="64"/>
      <c r="AR15" s="64"/>
    </row>
    <row r="16" spans="1:46" s="45" customFormat="1" ht="13.2" x14ac:dyDescent="0.3">
      <c r="A16" s="66" t="s">
        <v>44</v>
      </c>
      <c r="B16" s="66"/>
      <c r="C16" s="67">
        <f t="shared" ref="C16:AL16" si="13">SUM(C11:C15)</f>
        <v>3500</v>
      </c>
      <c r="D16" s="67">
        <f t="shared" si="13"/>
        <v>70</v>
      </c>
      <c r="E16" s="67">
        <f t="shared" si="13"/>
        <v>0.39772727272727271</v>
      </c>
      <c r="F16" s="67">
        <f t="shared" si="13"/>
        <v>2500</v>
      </c>
      <c r="G16" s="67">
        <f t="shared" si="13"/>
        <v>80</v>
      </c>
      <c r="H16" s="67">
        <f t="shared" si="13"/>
        <v>0.47619047619047616</v>
      </c>
      <c r="I16" s="67">
        <f t="shared" si="13"/>
        <v>0</v>
      </c>
      <c r="J16" s="67">
        <f t="shared" si="13"/>
        <v>0</v>
      </c>
      <c r="K16" s="67" t="e">
        <f t="shared" si="13"/>
        <v>#DIV/0!</v>
      </c>
      <c r="L16" s="67">
        <f t="shared" si="13"/>
        <v>0</v>
      </c>
      <c r="M16" s="67">
        <f t="shared" si="13"/>
        <v>0</v>
      </c>
      <c r="N16" s="67" t="e">
        <f t="shared" si="13"/>
        <v>#DIV/0!</v>
      </c>
      <c r="O16" s="67">
        <f t="shared" si="13"/>
        <v>0</v>
      </c>
      <c r="P16" s="67">
        <f t="shared" si="13"/>
        <v>0</v>
      </c>
      <c r="Q16" s="67" t="e">
        <f t="shared" si="13"/>
        <v>#DIV/0!</v>
      </c>
      <c r="R16" s="67">
        <f t="shared" si="13"/>
        <v>0</v>
      </c>
      <c r="S16" s="67">
        <f t="shared" si="13"/>
        <v>0</v>
      </c>
      <c r="T16" s="67" t="e">
        <f t="shared" si="13"/>
        <v>#DIV/0!</v>
      </c>
      <c r="U16" s="67">
        <f t="shared" si="13"/>
        <v>0</v>
      </c>
      <c r="V16" s="67">
        <f t="shared" si="13"/>
        <v>0</v>
      </c>
      <c r="W16" s="67" t="e">
        <f t="shared" si="13"/>
        <v>#DIV/0!</v>
      </c>
      <c r="X16" s="67">
        <f t="shared" si="13"/>
        <v>0</v>
      </c>
      <c r="Y16" s="67">
        <f t="shared" si="13"/>
        <v>0</v>
      </c>
      <c r="Z16" s="67" t="e">
        <f t="shared" si="13"/>
        <v>#DIV/0!</v>
      </c>
      <c r="AA16" s="67">
        <f t="shared" si="13"/>
        <v>0</v>
      </c>
      <c r="AB16" s="67">
        <f t="shared" si="13"/>
        <v>0</v>
      </c>
      <c r="AC16" s="67" t="e">
        <f t="shared" si="13"/>
        <v>#DIV/0!</v>
      </c>
      <c r="AD16" s="67">
        <f t="shared" si="13"/>
        <v>0</v>
      </c>
      <c r="AE16" s="67">
        <f t="shared" si="13"/>
        <v>0</v>
      </c>
      <c r="AF16" s="67" t="e">
        <f t="shared" si="13"/>
        <v>#DIV/0!</v>
      </c>
      <c r="AG16" s="67">
        <f t="shared" si="13"/>
        <v>0</v>
      </c>
      <c r="AH16" s="67">
        <f t="shared" si="13"/>
        <v>0</v>
      </c>
      <c r="AI16" s="67" t="e">
        <f t="shared" si="13"/>
        <v>#DIV/0!</v>
      </c>
      <c r="AJ16" s="67">
        <f t="shared" si="13"/>
        <v>0</v>
      </c>
      <c r="AK16" s="67">
        <f t="shared" si="13"/>
        <v>0</v>
      </c>
      <c r="AL16" s="67" t="e">
        <f t="shared" si="13"/>
        <v>#DIV/0!</v>
      </c>
      <c r="AM16" s="67">
        <f t="shared" si="12"/>
        <v>6000</v>
      </c>
      <c r="AN16" s="68">
        <f t="shared" si="12"/>
        <v>150</v>
      </c>
      <c r="AO16" s="68" t="e">
        <f t="shared" si="12"/>
        <v>#DIV/0!</v>
      </c>
      <c r="AP16" s="69">
        <f>SUM(AP11:AP15)</f>
        <v>0</v>
      </c>
      <c r="AQ16" s="69">
        <f t="shared" ref="AQ16:AR16" si="14">SUM(AQ11:AQ15)</f>
        <v>0</v>
      </c>
      <c r="AR16" s="69">
        <f t="shared" si="14"/>
        <v>0</v>
      </c>
    </row>
    <row r="17" spans="1:44" s="45" customFormat="1" ht="13.2" x14ac:dyDescent="0.3">
      <c r="A17" s="70" t="s">
        <v>38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</row>
    <row r="18" spans="1:44" s="45" customFormat="1" ht="13.2" x14ac:dyDescent="0.3">
      <c r="A18" s="53">
        <v>1</v>
      </c>
      <c r="B18" s="71"/>
      <c r="C18" s="72"/>
      <c r="D18" s="73"/>
      <c r="E18" s="72">
        <f>D18/$E$8</f>
        <v>0</v>
      </c>
      <c r="F18" s="72"/>
      <c r="G18" s="73"/>
      <c r="H18" s="72">
        <f>G18/$H$8</f>
        <v>0</v>
      </c>
      <c r="I18" s="60"/>
      <c r="J18" s="61"/>
      <c r="K18" s="60" t="e">
        <f>J18/$K$8</f>
        <v>#DIV/0!</v>
      </c>
      <c r="L18" s="60"/>
      <c r="M18" s="60"/>
      <c r="N18" s="60" t="e">
        <f>M18/$N$8</f>
        <v>#DIV/0!</v>
      </c>
      <c r="O18" s="60"/>
      <c r="P18" s="60"/>
      <c r="Q18" s="60" t="e">
        <f>P18/$Q$8</f>
        <v>#DIV/0!</v>
      </c>
      <c r="R18" s="60"/>
      <c r="S18" s="60"/>
      <c r="T18" s="60" t="e">
        <f>S18/$T$8</f>
        <v>#DIV/0!</v>
      </c>
      <c r="U18" s="60"/>
      <c r="V18" s="60"/>
      <c r="W18" s="60" t="e">
        <f>V18/$W$8</f>
        <v>#DIV/0!</v>
      </c>
      <c r="X18" s="60"/>
      <c r="Y18" s="60"/>
      <c r="Z18" s="60" t="e">
        <f>Y18/$Z$8</f>
        <v>#DIV/0!</v>
      </c>
      <c r="AA18" s="60"/>
      <c r="AB18" s="60"/>
      <c r="AC18" s="60" t="e">
        <f>AB18/$AC$8</f>
        <v>#DIV/0!</v>
      </c>
      <c r="AD18" s="60"/>
      <c r="AE18" s="60"/>
      <c r="AF18" s="60" t="e">
        <f>AE18/$AF$8</f>
        <v>#DIV/0!</v>
      </c>
      <c r="AG18" s="60"/>
      <c r="AH18" s="60"/>
      <c r="AI18" s="60" t="e">
        <f>AH18/$AI$8</f>
        <v>#DIV/0!</v>
      </c>
      <c r="AJ18" s="60"/>
      <c r="AK18" s="60"/>
      <c r="AL18" s="60" t="e">
        <f>AK18/$AL$8</f>
        <v>#DIV/0!</v>
      </c>
      <c r="AM18" s="62">
        <f>C18+F18+I18+L18+O18+R18+U18+X18+AA18+AD18+AG18+AJ18</f>
        <v>0</v>
      </c>
      <c r="AN18" s="63">
        <f>D18+G18+J18+M18+P18+S18+V18+Y18+AB18+AE18+AH18+AK18</f>
        <v>0</v>
      </c>
      <c r="AO18" s="63" t="e">
        <f>E18+H18+K18+N18+Q18+T18+W18+Z18+AC18+AF18+AI18+AL18</f>
        <v>#DIV/0!</v>
      </c>
      <c r="AP18" s="64"/>
      <c r="AQ18" s="64"/>
      <c r="AR18" s="64"/>
    </row>
    <row r="19" spans="1:44" s="45" customFormat="1" ht="13.2" x14ac:dyDescent="0.3">
      <c r="A19" s="53">
        <v>2</v>
      </c>
      <c r="B19" s="53"/>
      <c r="C19" s="60"/>
      <c r="D19" s="61"/>
      <c r="E19" s="60">
        <f t="shared" ref="E19:E22" si="15">D19/$E$8</f>
        <v>0</v>
      </c>
      <c r="F19" s="60"/>
      <c r="G19" s="61"/>
      <c r="H19" s="60">
        <f t="shared" ref="H19:H22" si="16">G19/$H$8</f>
        <v>0</v>
      </c>
      <c r="I19" s="60"/>
      <c r="J19" s="61"/>
      <c r="K19" s="60" t="e">
        <f t="shared" ref="K19:K22" si="17">J19/$K$8</f>
        <v>#DIV/0!</v>
      </c>
      <c r="L19" s="60"/>
      <c r="M19" s="60"/>
      <c r="N19" s="60" t="e">
        <f t="shared" ref="N19:N22" si="18">M19/$N$8</f>
        <v>#DIV/0!</v>
      </c>
      <c r="O19" s="60"/>
      <c r="P19" s="60"/>
      <c r="Q19" s="60" t="e">
        <f t="shared" ref="Q19:Q22" si="19">P19/$Q$8</f>
        <v>#DIV/0!</v>
      </c>
      <c r="R19" s="60"/>
      <c r="S19" s="60"/>
      <c r="T19" s="60" t="e">
        <f t="shared" ref="T19:T22" si="20">S19/$T$8</f>
        <v>#DIV/0!</v>
      </c>
      <c r="U19" s="60"/>
      <c r="V19" s="60"/>
      <c r="W19" s="60" t="e">
        <f t="shared" ref="W19:W22" si="21">V19/$W$8</f>
        <v>#DIV/0!</v>
      </c>
      <c r="X19" s="60"/>
      <c r="Y19" s="60"/>
      <c r="Z19" s="60" t="e">
        <f t="shared" ref="Z19:Z22" si="22">Y19/$Z$8</f>
        <v>#DIV/0!</v>
      </c>
      <c r="AA19" s="60"/>
      <c r="AB19" s="60"/>
      <c r="AC19" s="60" t="e">
        <f t="shared" ref="AC19:AC22" si="23">AB19/$AC$8</f>
        <v>#DIV/0!</v>
      </c>
      <c r="AD19" s="60"/>
      <c r="AE19" s="60"/>
      <c r="AF19" s="60" t="e">
        <f t="shared" ref="AF19:AF22" si="24">AE19/$AF$8</f>
        <v>#DIV/0!</v>
      </c>
      <c r="AG19" s="60"/>
      <c r="AH19" s="60"/>
      <c r="AI19" s="60" t="e">
        <f t="shared" ref="AI19:AI22" si="25">AH19/$AI$8</f>
        <v>#DIV/0!</v>
      </c>
      <c r="AJ19" s="60"/>
      <c r="AK19" s="60"/>
      <c r="AL19" s="60" t="e">
        <f t="shared" ref="AL19:AL22" si="26">AK19/$AL$8</f>
        <v>#DIV/0!</v>
      </c>
      <c r="AM19" s="62">
        <f t="shared" ref="AM19:AO23" si="27">C19+F19+I19+L19+O19+R19+U19+X19+AA19+AD19+AG19+AJ19</f>
        <v>0</v>
      </c>
      <c r="AN19" s="63">
        <f t="shared" si="27"/>
        <v>0</v>
      </c>
      <c r="AO19" s="63" t="e">
        <f t="shared" si="27"/>
        <v>#DIV/0!</v>
      </c>
      <c r="AP19" s="64"/>
      <c r="AQ19" s="64"/>
      <c r="AR19" s="64"/>
    </row>
    <row r="20" spans="1:44" s="45" customFormat="1" ht="13.2" x14ac:dyDescent="0.3">
      <c r="A20" s="53">
        <v>3</v>
      </c>
      <c r="B20" s="53"/>
      <c r="C20" s="60"/>
      <c r="D20" s="61"/>
      <c r="E20" s="60">
        <f t="shared" si="15"/>
        <v>0</v>
      </c>
      <c r="F20" s="60"/>
      <c r="G20" s="61"/>
      <c r="H20" s="60">
        <f t="shared" si="16"/>
        <v>0</v>
      </c>
      <c r="I20" s="60"/>
      <c r="J20" s="61"/>
      <c r="K20" s="60" t="e">
        <f t="shared" si="17"/>
        <v>#DIV/0!</v>
      </c>
      <c r="L20" s="60"/>
      <c r="M20" s="60"/>
      <c r="N20" s="60" t="e">
        <f t="shared" si="18"/>
        <v>#DIV/0!</v>
      </c>
      <c r="O20" s="60"/>
      <c r="P20" s="60"/>
      <c r="Q20" s="60" t="e">
        <f t="shared" si="19"/>
        <v>#DIV/0!</v>
      </c>
      <c r="R20" s="60"/>
      <c r="S20" s="60"/>
      <c r="T20" s="60" t="e">
        <f t="shared" si="20"/>
        <v>#DIV/0!</v>
      </c>
      <c r="U20" s="60"/>
      <c r="V20" s="60"/>
      <c r="W20" s="60" t="e">
        <f t="shared" si="21"/>
        <v>#DIV/0!</v>
      </c>
      <c r="X20" s="60"/>
      <c r="Y20" s="60"/>
      <c r="Z20" s="60" t="e">
        <f t="shared" si="22"/>
        <v>#DIV/0!</v>
      </c>
      <c r="AA20" s="60"/>
      <c r="AB20" s="60"/>
      <c r="AC20" s="60" t="e">
        <f t="shared" si="23"/>
        <v>#DIV/0!</v>
      </c>
      <c r="AD20" s="60"/>
      <c r="AE20" s="60"/>
      <c r="AF20" s="60" t="e">
        <f t="shared" si="24"/>
        <v>#DIV/0!</v>
      </c>
      <c r="AG20" s="60"/>
      <c r="AH20" s="60"/>
      <c r="AI20" s="60" t="e">
        <f t="shared" si="25"/>
        <v>#DIV/0!</v>
      </c>
      <c r="AJ20" s="60"/>
      <c r="AK20" s="60"/>
      <c r="AL20" s="60" t="e">
        <f t="shared" si="26"/>
        <v>#DIV/0!</v>
      </c>
      <c r="AM20" s="62">
        <f t="shared" si="27"/>
        <v>0</v>
      </c>
      <c r="AN20" s="63">
        <f t="shared" si="27"/>
        <v>0</v>
      </c>
      <c r="AO20" s="63" t="e">
        <f t="shared" si="27"/>
        <v>#DIV/0!</v>
      </c>
      <c r="AP20" s="64"/>
      <c r="AQ20" s="64"/>
      <c r="AR20" s="64"/>
    </row>
    <row r="21" spans="1:44" s="45" customFormat="1" ht="13.2" x14ac:dyDescent="0.3">
      <c r="A21" s="53" t="s">
        <v>209</v>
      </c>
      <c r="B21" s="53"/>
      <c r="C21" s="60"/>
      <c r="D21" s="61"/>
      <c r="E21" s="60">
        <f t="shared" si="15"/>
        <v>0</v>
      </c>
      <c r="F21" s="60"/>
      <c r="G21" s="61"/>
      <c r="H21" s="60">
        <f t="shared" si="16"/>
        <v>0</v>
      </c>
      <c r="I21" s="60"/>
      <c r="J21" s="61"/>
      <c r="K21" s="60" t="e">
        <f t="shared" si="17"/>
        <v>#DIV/0!</v>
      </c>
      <c r="L21" s="60"/>
      <c r="M21" s="60"/>
      <c r="N21" s="60" t="e">
        <f t="shared" si="18"/>
        <v>#DIV/0!</v>
      </c>
      <c r="O21" s="60"/>
      <c r="P21" s="60"/>
      <c r="Q21" s="60" t="e">
        <f t="shared" si="19"/>
        <v>#DIV/0!</v>
      </c>
      <c r="R21" s="60"/>
      <c r="S21" s="60"/>
      <c r="T21" s="60" t="e">
        <f t="shared" si="20"/>
        <v>#DIV/0!</v>
      </c>
      <c r="U21" s="60"/>
      <c r="V21" s="60"/>
      <c r="W21" s="60" t="e">
        <f t="shared" si="21"/>
        <v>#DIV/0!</v>
      </c>
      <c r="X21" s="60"/>
      <c r="Y21" s="60"/>
      <c r="Z21" s="60" t="e">
        <f t="shared" si="22"/>
        <v>#DIV/0!</v>
      </c>
      <c r="AA21" s="60"/>
      <c r="AB21" s="60"/>
      <c r="AC21" s="60" t="e">
        <f t="shared" si="23"/>
        <v>#DIV/0!</v>
      </c>
      <c r="AD21" s="60"/>
      <c r="AE21" s="60"/>
      <c r="AF21" s="60" t="e">
        <f t="shared" si="24"/>
        <v>#DIV/0!</v>
      </c>
      <c r="AG21" s="60"/>
      <c r="AH21" s="60"/>
      <c r="AI21" s="60" t="e">
        <f t="shared" si="25"/>
        <v>#DIV/0!</v>
      </c>
      <c r="AJ21" s="60"/>
      <c r="AK21" s="60"/>
      <c r="AL21" s="60" t="e">
        <f t="shared" si="26"/>
        <v>#DIV/0!</v>
      </c>
      <c r="AM21" s="62">
        <f t="shared" si="27"/>
        <v>0</v>
      </c>
      <c r="AN21" s="63">
        <f t="shared" si="27"/>
        <v>0</v>
      </c>
      <c r="AO21" s="63" t="e">
        <f t="shared" si="27"/>
        <v>#DIV/0!</v>
      </c>
      <c r="AP21" s="64"/>
      <c r="AQ21" s="64"/>
      <c r="AR21" s="64"/>
    </row>
    <row r="22" spans="1:44" s="45" customFormat="1" ht="13.2" x14ac:dyDescent="0.3">
      <c r="A22" s="53" t="s">
        <v>147</v>
      </c>
      <c r="B22" s="53"/>
      <c r="C22" s="60"/>
      <c r="D22" s="61"/>
      <c r="E22" s="60">
        <f t="shared" si="15"/>
        <v>0</v>
      </c>
      <c r="F22" s="60"/>
      <c r="G22" s="61"/>
      <c r="H22" s="60">
        <f t="shared" si="16"/>
        <v>0</v>
      </c>
      <c r="I22" s="60"/>
      <c r="J22" s="61"/>
      <c r="K22" s="60" t="e">
        <f t="shared" si="17"/>
        <v>#DIV/0!</v>
      </c>
      <c r="L22" s="60"/>
      <c r="M22" s="60"/>
      <c r="N22" s="60" t="e">
        <f t="shared" si="18"/>
        <v>#DIV/0!</v>
      </c>
      <c r="O22" s="60"/>
      <c r="P22" s="60"/>
      <c r="Q22" s="60" t="e">
        <f t="shared" si="19"/>
        <v>#DIV/0!</v>
      </c>
      <c r="R22" s="60"/>
      <c r="S22" s="60"/>
      <c r="T22" s="60" t="e">
        <f t="shared" si="20"/>
        <v>#DIV/0!</v>
      </c>
      <c r="U22" s="60"/>
      <c r="V22" s="60"/>
      <c r="W22" s="60" t="e">
        <f t="shared" si="21"/>
        <v>#DIV/0!</v>
      </c>
      <c r="X22" s="60"/>
      <c r="Y22" s="60"/>
      <c r="Z22" s="60" t="e">
        <f t="shared" si="22"/>
        <v>#DIV/0!</v>
      </c>
      <c r="AA22" s="60"/>
      <c r="AB22" s="60"/>
      <c r="AC22" s="60" t="e">
        <f t="shared" si="23"/>
        <v>#DIV/0!</v>
      </c>
      <c r="AD22" s="60"/>
      <c r="AE22" s="60"/>
      <c r="AF22" s="60" t="e">
        <f t="shared" si="24"/>
        <v>#DIV/0!</v>
      </c>
      <c r="AG22" s="60"/>
      <c r="AH22" s="60"/>
      <c r="AI22" s="60" t="e">
        <f t="shared" si="25"/>
        <v>#DIV/0!</v>
      </c>
      <c r="AJ22" s="60"/>
      <c r="AK22" s="60"/>
      <c r="AL22" s="60" t="e">
        <f t="shared" si="26"/>
        <v>#DIV/0!</v>
      </c>
      <c r="AM22" s="62">
        <f t="shared" si="27"/>
        <v>0</v>
      </c>
      <c r="AN22" s="63">
        <f t="shared" si="27"/>
        <v>0</v>
      </c>
      <c r="AO22" s="63" t="e">
        <f t="shared" si="27"/>
        <v>#DIV/0!</v>
      </c>
      <c r="AP22" s="64"/>
      <c r="AQ22" s="64"/>
      <c r="AR22" s="64"/>
    </row>
    <row r="23" spans="1:44" s="45" customFormat="1" ht="13.2" x14ac:dyDescent="0.3">
      <c r="A23" s="66" t="s">
        <v>44</v>
      </c>
      <c r="B23" s="66"/>
      <c r="C23" s="67">
        <f t="shared" ref="C23:AL23" si="28">SUM(C18:C22)</f>
        <v>0</v>
      </c>
      <c r="D23" s="67">
        <f t="shared" si="28"/>
        <v>0</v>
      </c>
      <c r="E23" s="67">
        <f t="shared" si="28"/>
        <v>0</v>
      </c>
      <c r="F23" s="67">
        <f t="shared" si="28"/>
        <v>0</v>
      </c>
      <c r="G23" s="67">
        <f t="shared" si="28"/>
        <v>0</v>
      </c>
      <c r="H23" s="67">
        <f t="shared" si="28"/>
        <v>0</v>
      </c>
      <c r="I23" s="67">
        <f t="shared" si="28"/>
        <v>0</v>
      </c>
      <c r="J23" s="67">
        <f t="shared" si="28"/>
        <v>0</v>
      </c>
      <c r="K23" s="67" t="e">
        <f t="shared" si="28"/>
        <v>#DIV/0!</v>
      </c>
      <c r="L23" s="67">
        <f t="shared" si="28"/>
        <v>0</v>
      </c>
      <c r="M23" s="67">
        <f t="shared" si="28"/>
        <v>0</v>
      </c>
      <c r="N23" s="67" t="e">
        <f t="shared" si="28"/>
        <v>#DIV/0!</v>
      </c>
      <c r="O23" s="67">
        <f t="shared" si="28"/>
        <v>0</v>
      </c>
      <c r="P23" s="67">
        <f t="shared" si="28"/>
        <v>0</v>
      </c>
      <c r="Q23" s="67" t="e">
        <f t="shared" si="28"/>
        <v>#DIV/0!</v>
      </c>
      <c r="R23" s="67">
        <f t="shared" si="28"/>
        <v>0</v>
      </c>
      <c r="S23" s="67">
        <f t="shared" si="28"/>
        <v>0</v>
      </c>
      <c r="T23" s="67" t="e">
        <f t="shared" si="28"/>
        <v>#DIV/0!</v>
      </c>
      <c r="U23" s="67">
        <f t="shared" si="28"/>
        <v>0</v>
      </c>
      <c r="V23" s="67">
        <f t="shared" si="28"/>
        <v>0</v>
      </c>
      <c r="W23" s="67" t="e">
        <f t="shared" si="28"/>
        <v>#DIV/0!</v>
      </c>
      <c r="X23" s="67">
        <f t="shared" si="28"/>
        <v>0</v>
      </c>
      <c r="Y23" s="67">
        <f t="shared" si="28"/>
        <v>0</v>
      </c>
      <c r="Z23" s="67" t="e">
        <f t="shared" si="28"/>
        <v>#DIV/0!</v>
      </c>
      <c r="AA23" s="67">
        <f t="shared" si="28"/>
        <v>0</v>
      </c>
      <c r="AB23" s="67">
        <f t="shared" si="28"/>
        <v>0</v>
      </c>
      <c r="AC23" s="67" t="e">
        <f t="shared" si="28"/>
        <v>#DIV/0!</v>
      </c>
      <c r="AD23" s="67">
        <f t="shared" si="28"/>
        <v>0</v>
      </c>
      <c r="AE23" s="67">
        <f t="shared" si="28"/>
        <v>0</v>
      </c>
      <c r="AF23" s="67" t="e">
        <f t="shared" si="28"/>
        <v>#DIV/0!</v>
      </c>
      <c r="AG23" s="67">
        <f t="shared" si="28"/>
        <v>0</v>
      </c>
      <c r="AH23" s="67">
        <f t="shared" si="28"/>
        <v>0</v>
      </c>
      <c r="AI23" s="67" t="e">
        <f t="shared" si="28"/>
        <v>#DIV/0!</v>
      </c>
      <c r="AJ23" s="67">
        <f t="shared" si="28"/>
        <v>0</v>
      </c>
      <c r="AK23" s="67">
        <f t="shared" si="28"/>
        <v>0</v>
      </c>
      <c r="AL23" s="67" t="e">
        <f t="shared" si="28"/>
        <v>#DIV/0!</v>
      </c>
      <c r="AM23" s="67">
        <f t="shared" si="27"/>
        <v>0</v>
      </c>
      <c r="AN23" s="68">
        <f t="shared" si="27"/>
        <v>0</v>
      </c>
      <c r="AO23" s="68" t="e">
        <f t="shared" si="27"/>
        <v>#DIV/0!</v>
      </c>
      <c r="AP23" s="69">
        <f>SUM(AP18:AP22)</f>
        <v>0</v>
      </c>
      <c r="AQ23" s="69">
        <f t="shared" ref="AQ23:AR23" si="29">SUM(AQ18:AQ22)</f>
        <v>0</v>
      </c>
      <c r="AR23" s="69">
        <f t="shared" si="29"/>
        <v>0</v>
      </c>
    </row>
    <row r="24" spans="1:44" s="45" customFormat="1" ht="13.2" x14ac:dyDescent="0.3">
      <c r="A24" s="70" t="s">
        <v>39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</row>
    <row r="25" spans="1:44" s="45" customFormat="1" ht="13.2" x14ac:dyDescent="0.3">
      <c r="A25" s="53">
        <v>1</v>
      </c>
      <c r="B25" s="71"/>
      <c r="C25" s="72"/>
      <c r="D25" s="73"/>
      <c r="E25" s="72">
        <f>D25/$E$8</f>
        <v>0</v>
      </c>
      <c r="F25" s="72"/>
      <c r="G25" s="73"/>
      <c r="H25" s="72">
        <f>G25/$H$8</f>
        <v>0</v>
      </c>
      <c r="I25" s="72"/>
      <c r="J25" s="61"/>
      <c r="K25" s="60" t="e">
        <f>J25/$K$8</f>
        <v>#DIV/0!</v>
      </c>
      <c r="L25" s="60"/>
      <c r="M25" s="60"/>
      <c r="N25" s="60" t="e">
        <f>M25/$N$8</f>
        <v>#DIV/0!</v>
      </c>
      <c r="O25" s="60"/>
      <c r="P25" s="60"/>
      <c r="Q25" s="60" t="e">
        <f>P25/$Q$8</f>
        <v>#DIV/0!</v>
      </c>
      <c r="R25" s="60"/>
      <c r="S25" s="60"/>
      <c r="T25" s="60" t="e">
        <f>S25/$T$8</f>
        <v>#DIV/0!</v>
      </c>
      <c r="U25" s="60"/>
      <c r="V25" s="60"/>
      <c r="W25" s="60" t="e">
        <f>V25/$W$8</f>
        <v>#DIV/0!</v>
      </c>
      <c r="X25" s="60"/>
      <c r="Y25" s="60"/>
      <c r="Z25" s="60" t="e">
        <f>Y25/$Z$8</f>
        <v>#DIV/0!</v>
      </c>
      <c r="AA25" s="60"/>
      <c r="AB25" s="60"/>
      <c r="AC25" s="60" t="e">
        <f>AB25/$AC$8</f>
        <v>#DIV/0!</v>
      </c>
      <c r="AD25" s="60"/>
      <c r="AE25" s="60"/>
      <c r="AF25" s="60" t="e">
        <f>AE25/$AF$8</f>
        <v>#DIV/0!</v>
      </c>
      <c r="AG25" s="60"/>
      <c r="AH25" s="60"/>
      <c r="AI25" s="60" t="e">
        <f>AH25/$AI$8</f>
        <v>#DIV/0!</v>
      </c>
      <c r="AJ25" s="60"/>
      <c r="AK25" s="60"/>
      <c r="AL25" s="60" t="e">
        <f>AK25/$AL$8</f>
        <v>#DIV/0!</v>
      </c>
      <c r="AM25" s="62">
        <f>C25+F25+I25+L25+O25+R25+U25+X25+AA25+AD25+AG25+AJ25</f>
        <v>0</v>
      </c>
      <c r="AN25" s="63">
        <f>D25+G25+J25+M25+P25+S25+V25+Y25+AB25+AE25+AH25+AK25</f>
        <v>0</v>
      </c>
      <c r="AO25" s="63" t="e">
        <f>E25+H25+K25+N25+Q25+T25+W25+Z25+AC25+AF25+AI25+AL25</f>
        <v>#DIV/0!</v>
      </c>
      <c r="AP25" s="64"/>
      <c r="AQ25" s="64"/>
      <c r="AR25" s="64"/>
    </row>
    <row r="26" spans="1:44" s="45" customFormat="1" ht="13.2" x14ac:dyDescent="0.3">
      <c r="A26" s="53">
        <v>2</v>
      </c>
      <c r="B26" s="53"/>
      <c r="C26" s="60"/>
      <c r="D26" s="61"/>
      <c r="E26" s="60">
        <f t="shared" ref="E26:E29" si="30">D26/$E$8</f>
        <v>0</v>
      </c>
      <c r="F26" s="60"/>
      <c r="G26" s="61"/>
      <c r="H26" s="60">
        <f t="shared" ref="H26:H29" si="31">G26/$H$8</f>
        <v>0</v>
      </c>
      <c r="I26" s="60"/>
      <c r="J26" s="61"/>
      <c r="K26" s="60" t="e">
        <f t="shared" ref="K26:K29" si="32">J26/$K$8</f>
        <v>#DIV/0!</v>
      </c>
      <c r="L26" s="60"/>
      <c r="M26" s="60"/>
      <c r="N26" s="60" t="e">
        <f t="shared" ref="N26:N29" si="33">M26/$N$8</f>
        <v>#DIV/0!</v>
      </c>
      <c r="O26" s="60"/>
      <c r="P26" s="60"/>
      <c r="Q26" s="60" t="e">
        <f t="shared" ref="Q26:Q29" si="34">P26/$Q$8</f>
        <v>#DIV/0!</v>
      </c>
      <c r="R26" s="60"/>
      <c r="S26" s="60"/>
      <c r="T26" s="60" t="e">
        <f t="shared" ref="T26:T29" si="35">S26/$T$8</f>
        <v>#DIV/0!</v>
      </c>
      <c r="U26" s="60"/>
      <c r="V26" s="60"/>
      <c r="W26" s="60" t="e">
        <f t="shared" ref="W26:W29" si="36">V26/$W$8</f>
        <v>#DIV/0!</v>
      </c>
      <c r="X26" s="60"/>
      <c r="Y26" s="60"/>
      <c r="Z26" s="60" t="e">
        <f t="shared" ref="Z26:Z29" si="37">Y26/$Z$8</f>
        <v>#DIV/0!</v>
      </c>
      <c r="AA26" s="60"/>
      <c r="AB26" s="60"/>
      <c r="AC26" s="60" t="e">
        <f t="shared" ref="AC26:AC29" si="38">AB26/$AC$8</f>
        <v>#DIV/0!</v>
      </c>
      <c r="AD26" s="60"/>
      <c r="AE26" s="60"/>
      <c r="AF26" s="60" t="e">
        <f t="shared" ref="AF26:AF29" si="39">AE26/$AF$8</f>
        <v>#DIV/0!</v>
      </c>
      <c r="AG26" s="60"/>
      <c r="AH26" s="60"/>
      <c r="AI26" s="60" t="e">
        <f t="shared" ref="AI26:AI29" si="40">AH26/$AI$8</f>
        <v>#DIV/0!</v>
      </c>
      <c r="AJ26" s="60"/>
      <c r="AK26" s="60"/>
      <c r="AL26" s="60" t="e">
        <f t="shared" ref="AL26:AL29" si="41">AK26/$AL$8</f>
        <v>#DIV/0!</v>
      </c>
      <c r="AM26" s="62">
        <f t="shared" ref="AM26:AO31" si="42">C26+F26+I26+L26+O26+R26+U26+X26+AA26+AD26+AG26+AJ26</f>
        <v>0</v>
      </c>
      <c r="AN26" s="63">
        <f t="shared" si="42"/>
        <v>0</v>
      </c>
      <c r="AO26" s="63" t="e">
        <f t="shared" si="42"/>
        <v>#DIV/0!</v>
      </c>
      <c r="AP26" s="64"/>
      <c r="AQ26" s="64"/>
      <c r="AR26" s="64"/>
    </row>
    <row r="27" spans="1:44" s="45" customFormat="1" ht="13.2" x14ac:dyDescent="0.3">
      <c r="A27" s="53">
        <v>3</v>
      </c>
      <c r="B27" s="53"/>
      <c r="C27" s="60"/>
      <c r="D27" s="61"/>
      <c r="E27" s="65">
        <f t="shared" si="30"/>
        <v>0</v>
      </c>
      <c r="F27" s="60"/>
      <c r="G27" s="61"/>
      <c r="H27" s="60">
        <f t="shared" si="31"/>
        <v>0</v>
      </c>
      <c r="I27" s="60"/>
      <c r="J27" s="61"/>
      <c r="K27" s="60" t="e">
        <f t="shared" si="32"/>
        <v>#DIV/0!</v>
      </c>
      <c r="L27" s="60"/>
      <c r="M27" s="60"/>
      <c r="N27" s="60" t="e">
        <f t="shared" si="33"/>
        <v>#DIV/0!</v>
      </c>
      <c r="O27" s="60"/>
      <c r="P27" s="60"/>
      <c r="Q27" s="60" t="e">
        <f t="shared" si="34"/>
        <v>#DIV/0!</v>
      </c>
      <c r="R27" s="60"/>
      <c r="S27" s="60"/>
      <c r="T27" s="60" t="e">
        <f t="shared" si="35"/>
        <v>#DIV/0!</v>
      </c>
      <c r="U27" s="60"/>
      <c r="V27" s="60"/>
      <c r="W27" s="60" t="e">
        <f t="shared" si="36"/>
        <v>#DIV/0!</v>
      </c>
      <c r="X27" s="60"/>
      <c r="Y27" s="60"/>
      <c r="Z27" s="60" t="e">
        <f t="shared" si="37"/>
        <v>#DIV/0!</v>
      </c>
      <c r="AA27" s="60"/>
      <c r="AB27" s="60"/>
      <c r="AC27" s="60" t="e">
        <f t="shared" si="38"/>
        <v>#DIV/0!</v>
      </c>
      <c r="AD27" s="60"/>
      <c r="AE27" s="60"/>
      <c r="AF27" s="60" t="e">
        <f t="shared" si="39"/>
        <v>#DIV/0!</v>
      </c>
      <c r="AG27" s="60"/>
      <c r="AH27" s="60"/>
      <c r="AI27" s="60" t="e">
        <f t="shared" si="40"/>
        <v>#DIV/0!</v>
      </c>
      <c r="AJ27" s="60"/>
      <c r="AK27" s="60"/>
      <c r="AL27" s="60" t="e">
        <f t="shared" si="41"/>
        <v>#DIV/0!</v>
      </c>
      <c r="AM27" s="62">
        <f t="shared" si="42"/>
        <v>0</v>
      </c>
      <c r="AN27" s="63">
        <f t="shared" si="42"/>
        <v>0</v>
      </c>
      <c r="AO27" s="63" t="e">
        <f t="shared" si="42"/>
        <v>#DIV/0!</v>
      </c>
      <c r="AP27" s="64"/>
      <c r="AQ27" s="64"/>
      <c r="AR27" s="64"/>
    </row>
    <row r="28" spans="1:44" s="45" customFormat="1" ht="13.2" x14ac:dyDescent="0.3">
      <c r="A28" s="53" t="s">
        <v>209</v>
      </c>
      <c r="B28" s="53"/>
      <c r="C28" s="60"/>
      <c r="D28" s="61"/>
      <c r="E28" s="65">
        <f t="shared" si="30"/>
        <v>0</v>
      </c>
      <c r="F28" s="60"/>
      <c r="G28" s="61"/>
      <c r="H28" s="60">
        <f t="shared" si="31"/>
        <v>0</v>
      </c>
      <c r="I28" s="60"/>
      <c r="J28" s="61"/>
      <c r="K28" s="60" t="e">
        <f t="shared" si="32"/>
        <v>#DIV/0!</v>
      </c>
      <c r="L28" s="60"/>
      <c r="M28" s="60"/>
      <c r="N28" s="60" t="e">
        <f t="shared" si="33"/>
        <v>#DIV/0!</v>
      </c>
      <c r="O28" s="60"/>
      <c r="P28" s="60"/>
      <c r="Q28" s="60" t="e">
        <f t="shared" si="34"/>
        <v>#DIV/0!</v>
      </c>
      <c r="R28" s="60"/>
      <c r="S28" s="60"/>
      <c r="T28" s="60" t="e">
        <f t="shared" si="35"/>
        <v>#DIV/0!</v>
      </c>
      <c r="U28" s="60"/>
      <c r="V28" s="60"/>
      <c r="W28" s="60" t="e">
        <f t="shared" si="36"/>
        <v>#DIV/0!</v>
      </c>
      <c r="X28" s="60"/>
      <c r="Y28" s="60"/>
      <c r="Z28" s="60" t="e">
        <f t="shared" si="37"/>
        <v>#DIV/0!</v>
      </c>
      <c r="AA28" s="60"/>
      <c r="AB28" s="60"/>
      <c r="AC28" s="60" t="e">
        <f t="shared" si="38"/>
        <v>#DIV/0!</v>
      </c>
      <c r="AD28" s="60"/>
      <c r="AE28" s="60"/>
      <c r="AF28" s="60" t="e">
        <f t="shared" si="39"/>
        <v>#DIV/0!</v>
      </c>
      <c r="AG28" s="60"/>
      <c r="AH28" s="60"/>
      <c r="AI28" s="60" t="e">
        <f t="shared" si="40"/>
        <v>#DIV/0!</v>
      </c>
      <c r="AJ28" s="60"/>
      <c r="AK28" s="60"/>
      <c r="AL28" s="60" t="e">
        <f t="shared" si="41"/>
        <v>#DIV/0!</v>
      </c>
      <c r="AM28" s="62">
        <f t="shared" si="42"/>
        <v>0</v>
      </c>
      <c r="AN28" s="63">
        <f t="shared" si="42"/>
        <v>0</v>
      </c>
      <c r="AO28" s="63" t="e">
        <f t="shared" si="42"/>
        <v>#DIV/0!</v>
      </c>
      <c r="AP28" s="64"/>
      <c r="AQ28" s="64"/>
      <c r="AR28" s="64"/>
    </row>
    <row r="29" spans="1:44" s="45" customFormat="1" ht="13.2" x14ac:dyDescent="0.3">
      <c r="A29" s="53" t="s">
        <v>147</v>
      </c>
      <c r="B29" s="53"/>
      <c r="C29" s="60"/>
      <c r="D29" s="61"/>
      <c r="E29" s="65">
        <f t="shared" si="30"/>
        <v>0</v>
      </c>
      <c r="F29" s="60"/>
      <c r="G29" s="61"/>
      <c r="H29" s="60">
        <f t="shared" si="31"/>
        <v>0</v>
      </c>
      <c r="I29" s="60"/>
      <c r="J29" s="61"/>
      <c r="K29" s="60" t="e">
        <f t="shared" si="32"/>
        <v>#DIV/0!</v>
      </c>
      <c r="L29" s="60"/>
      <c r="M29" s="60"/>
      <c r="N29" s="60" t="e">
        <f t="shared" si="33"/>
        <v>#DIV/0!</v>
      </c>
      <c r="O29" s="60"/>
      <c r="P29" s="60"/>
      <c r="Q29" s="60" t="e">
        <f t="shared" si="34"/>
        <v>#DIV/0!</v>
      </c>
      <c r="R29" s="60"/>
      <c r="S29" s="60"/>
      <c r="T29" s="60" t="e">
        <f t="shared" si="35"/>
        <v>#DIV/0!</v>
      </c>
      <c r="U29" s="60"/>
      <c r="V29" s="60"/>
      <c r="W29" s="60" t="e">
        <f t="shared" si="36"/>
        <v>#DIV/0!</v>
      </c>
      <c r="X29" s="60"/>
      <c r="Y29" s="60"/>
      <c r="Z29" s="60" t="e">
        <f t="shared" si="37"/>
        <v>#DIV/0!</v>
      </c>
      <c r="AA29" s="60"/>
      <c r="AB29" s="60"/>
      <c r="AC29" s="60" t="e">
        <f t="shared" si="38"/>
        <v>#DIV/0!</v>
      </c>
      <c r="AD29" s="60"/>
      <c r="AE29" s="60"/>
      <c r="AF29" s="60" t="e">
        <f t="shared" si="39"/>
        <v>#DIV/0!</v>
      </c>
      <c r="AG29" s="60"/>
      <c r="AH29" s="60"/>
      <c r="AI29" s="60" t="e">
        <f t="shared" si="40"/>
        <v>#DIV/0!</v>
      </c>
      <c r="AJ29" s="60"/>
      <c r="AK29" s="60"/>
      <c r="AL29" s="60" t="e">
        <f t="shared" si="41"/>
        <v>#DIV/0!</v>
      </c>
      <c r="AM29" s="62">
        <f t="shared" si="42"/>
        <v>0</v>
      </c>
      <c r="AN29" s="63">
        <f t="shared" si="42"/>
        <v>0</v>
      </c>
      <c r="AO29" s="63" t="e">
        <f t="shared" si="42"/>
        <v>#DIV/0!</v>
      </c>
      <c r="AP29" s="64"/>
      <c r="AQ29" s="64"/>
      <c r="AR29" s="64"/>
    </row>
    <row r="30" spans="1:44" s="45" customFormat="1" ht="13.2" x14ac:dyDescent="0.3">
      <c r="A30" s="66" t="s">
        <v>44</v>
      </c>
      <c r="B30" s="66"/>
      <c r="C30" s="67">
        <f t="shared" ref="C30:AL30" si="43">SUM(C25:C29)</f>
        <v>0</v>
      </c>
      <c r="D30" s="67">
        <f t="shared" si="43"/>
        <v>0</v>
      </c>
      <c r="E30" s="67">
        <f t="shared" si="43"/>
        <v>0</v>
      </c>
      <c r="F30" s="67">
        <f t="shared" si="43"/>
        <v>0</v>
      </c>
      <c r="G30" s="67">
        <f t="shared" si="43"/>
        <v>0</v>
      </c>
      <c r="H30" s="67">
        <f t="shared" si="43"/>
        <v>0</v>
      </c>
      <c r="I30" s="67">
        <f t="shared" si="43"/>
        <v>0</v>
      </c>
      <c r="J30" s="67">
        <f t="shared" si="43"/>
        <v>0</v>
      </c>
      <c r="K30" s="67" t="e">
        <f t="shared" si="43"/>
        <v>#DIV/0!</v>
      </c>
      <c r="L30" s="67">
        <f t="shared" si="43"/>
        <v>0</v>
      </c>
      <c r="M30" s="67">
        <f t="shared" si="43"/>
        <v>0</v>
      </c>
      <c r="N30" s="67" t="e">
        <f t="shared" si="43"/>
        <v>#DIV/0!</v>
      </c>
      <c r="O30" s="67">
        <f t="shared" si="43"/>
        <v>0</v>
      </c>
      <c r="P30" s="67">
        <f t="shared" si="43"/>
        <v>0</v>
      </c>
      <c r="Q30" s="67" t="e">
        <f t="shared" si="43"/>
        <v>#DIV/0!</v>
      </c>
      <c r="R30" s="67">
        <f t="shared" si="43"/>
        <v>0</v>
      </c>
      <c r="S30" s="67">
        <f t="shared" si="43"/>
        <v>0</v>
      </c>
      <c r="T30" s="67" t="e">
        <f t="shared" si="43"/>
        <v>#DIV/0!</v>
      </c>
      <c r="U30" s="67">
        <f t="shared" si="43"/>
        <v>0</v>
      </c>
      <c r="V30" s="67">
        <f t="shared" si="43"/>
        <v>0</v>
      </c>
      <c r="W30" s="67" t="e">
        <f t="shared" si="43"/>
        <v>#DIV/0!</v>
      </c>
      <c r="X30" s="67">
        <f t="shared" si="43"/>
        <v>0</v>
      </c>
      <c r="Y30" s="67">
        <f t="shared" si="43"/>
        <v>0</v>
      </c>
      <c r="Z30" s="67" t="e">
        <f t="shared" si="43"/>
        <v>#DIV/0!</v>
      </c>
      <c r="AA30" s="67">
        <f t="shared" si="43"/>
        <v>0</v>
      </c>
      <c r="AB30" s="67">
        <f t="shared" si="43"/>
        <v>0</v>
      </c>
      <c r="AC30" s="67" t="e">
        <f t="shared" si="43"/>
        <v>#DIV/0!</v>
      </c>
      <c r="AD30" s="67">
        <f t="shared" si="43"/>
        <v>0</v>
      </c>
      <c r="AE30" s="67">
        <f t="shared" si="43"/>
        <v>0</v>
      </c>
      <c r="AF30" s="67" t="e">
        <f t="shared" si="43"/>
        <v>#DIV/0!</v>
      </c>
      <c r="AG30" s="67">
        <f t="shared" si="43"/>
        <v>0</v>
      </c>
      <c r="AH30" s="67">
        <f t="shared" si="43"/>
        <v>0</v>
      </c>
      <c r="AI30" s="67" t="e">
        <f t="shared" si="43"/>
        <v>#DIV/0!</v>
      </c>
      <c r="AJ30" s="67">
        <f t="shared" si="43"/>
        <v>0</v>
      </c>
      <c r="AK30" s="67">
        <f t="shared" si="43"/>
        <v>0</v>
      </c>
      <c r="AL30" s="67" t="e">
        <f t="shared" si="43"/>
        <v>#DIV/0!</v>
      </c>
      <c r="AM30" s="67">
        <f>C30+F30+I30+L30+O30+R30+U30+X30+AA30+AD30+AG30+AJ30</f>
        <v>0</v>
      </c>
      <c r="AN30" s="68">
        <f t="shared" si="42"/>
        <v>0</v>
      </c>
      <c r="AO30" s="68" t="e">
        <f t="shared" si="42"/>
        <v>#DIV/0!</v>
      </c>
      <c r="AP30" s="69">
        <f>SUM(AP25:AP29)</f>
        <v>0</v>
      </c>
      <c r="AQ30" s="69">
        <f t="shared" ref="AQ30:AR30" si="44">SUM(AQ25:AQ29)</f>
        <v>0</v>
      </c>
      <c r="AR30" s="69">
        <f t="shared" si="44"/>
        <v>0</v>
      </c>
    </row>
    <row r="31" spans="1:44" s="45" customFormat="1" ht="13.2" x14ac:dyDescent="0.3">
      <c r="A31" s="74" t="s">
        <v>45</v>
      </c>
      <c r="B31" s="74"/>
      <c r="C31" s="67">
        <f t="shared" ref="C31:AL31" si="45">C16+C23+C30</f>
        <v>3500</v>
      </c>
      <c r="D31" s="67">
        <f t="shared" si="45"/>
        <v>70</v>
      </c>
      <c r="E31" s="67">
        <f t="shared" si="45"/>
        <v>0.39772727272727271</v>
      </c>
      <c r="F31" s="67">
        <f t="shared" si="45"/>
        <v>2500</v>
      </c>
      <c r="G31" s="67">
        <f t="shared" si="45"/>
        <v>80</v>
      </c>
      <c r="H31" s="67">
        <f t="shared" si="45"/>
        <v>0.47619047619047616</v>
      </c>
      <c r="I31" s="67">
        <f t="shared" si="45"/>
        <v>0</v>
      </c>
      <c r="J31" s="67">
        <f t="shared" si="45"/>
        <v>0</v>
      </c>
      <c r="K31" s="67" t="e">
        <f t="shared" si="45"/>
        <v>#DIV/0!</v>
      </c>
      <c r="L31" s="67">
        <f t="shared" si="45"/>
        <v>0</v>
      </c>
      <c r="M31" s="67">
        <f t="shared" si="45"/>
        <v>0</v>
      </c>
      <c r="N31" s="67" t="e">
        <f t="shared" si="45"/>
        <v>#DIV/0!</v>
      </c>
      <c r="O31" s="67">
        <f t="shared" si="45"/>
        <v>0</v>
      </c>
      <c r="P31" s="67">
        <f t="shared" si="45"/>
        <v>0</v>
      </c>
      <c r="Q31" s="67" t="e">
        <f t="shared" si="45"/>
        <v>#DIV/0!</v>
      </c>
      <c r="R31" s="67">
        <f t="shared" si="45"/>
        <v>0</v>
      </c>
      <c r="S31" s="67">
        <f t="shared" si="45"/>
        <v>0</v>
      </c>
      <c r="T31" s="67" t="e">
        <f t="shared" si="45"/>
        <v>#DIV/0!</v>
      </c>
      <c r="U31" s="67">
        <f t="shared" si="45"/>
        <v>0</v>
      </c>
      <c r="V31" s="67">
        <f t="shared" si="45"/>
        <v>0</v>
      </c>
      <c r="W31" s="67" t="e">
        <f t="shared" si="45"/>
        <v>#DIV/0!</v>
      </c>
      <c r="X31" s="67">
        <f t="shared" si="45"/>
        <v>0</v>
      </c>
      <c r="Y31" s="67">
        <f t="shared" si="45"/>
        <v>0</v>
      </c>
      <c r="Z31" s="67" t="e">
        <f t="shared" si="45"/>
        <v>#DIV/0!</v>
      </c>
      <c r="AA31" s="67">
        <f t="shared" si="45"/>
        <v>0</v>
      </c>
      <c r="AB31" s="67">
        <f t="shared" si="45"/>
        <v>0</v>
      </c>
      <c r="AC31" s="67" t="e">
        <f t="shared" si="45"/>
        <v>#DIV/0!</v>
      </c>
      <c r="AD31" s="67">
        <f t="shared" si="45"/>
        <v>0</v>
      </c>
      <c r="AE31" s="67">
        <f t="shared" si="45"/>
        <v>0</v>
      </c>
      <c r="AF31" s="67" t="e">
        <f t="shared" si="45"/>
        <v>#DIV/0!</v>
      </c>
      <c r="AG31" s="67">
        <f t="shared" si="45"/>
        <v>0</v>
      </c>
      <c r="AH31" s="67">
        <f t="shared" si="45"/>
        <v>0</v>
      </c>
      <c r="AI31" s="67" t="e">
        <f t="shared" si="45"/>
        <v>#DIV/0!</v>
      </c>
      <c r="AJ31" s="67">
        <f t="shared" si="45"/>
        <v>0</v>
      </c>
      <c r="AK31" s="67">
        <f t="shared" si="45"/>
        <v>0</v>
      </c>
      <c r="AL31" s="67" t="e">
        <f t="shared" si="45"/>
        <v>#DIV/0!</v>
      </c>
      <c r="AM31" s="67">
        <f t="shared" si="42"/>
        <v>6000</v>
      </c>
      <c r="AN31" s="68">
        <f>D31+G31+J31+M31+P31+S31+V31+Y31+AB31+AE31+AH31+AK31</f>
        <v>150</v>
      </c>
      <c r="AO31" s="68" t="e">
        <f>E31+H31+K31+N31+Q31+T31+W31+Z31+AC31+AF31+AI31+AL31</f>
        <v>#DIV/0!</v>
      </c>
      <c r="AP31" s="69">
        <f>AP16+AP23+AP30</f>
        <v>0</v>
      </c>
      <c r="AQ31" s="69">
        <f t="shared" ref="AQ31:AR31" si="46">AQ16+AQ23+AQ30</f>
        <v>0</v>
      </c>
      <c r="AR31" s="69">
        <f t="shared" si="46"/>
        <v>0</v>
      </c>
    </row>
    <row r="32" spans="1:44" s="75" customFormat="1" ht="21.6" customHeight="1" x14ac:dyDescent="0.3">
      <c r="A32" s="75" t="s">
        <v>189</v>
      </c>
    </row>
    <row r="33" spans="1:17" s="75" customFormat="1" ht="37.799999999999997" customHeight="1" x14ac:dyDescent="0.3">
      <c r="A33" s="76" t="s">
        <v>80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</row>
    <row r="34" spans="1:17" ht="21.6" customHeight="1" x14ac:dyDescent="0.3"/>
    <row r="35" spans="1:17" s="3" customFormat="1" x14ac:dyDescent="0.3">
      <c r="B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" customFormat="1" x14ac:dyDescent="0.3">
      <c r="B36" s="27"/>
      <c r="C36" s="27"/>
      <c r="D36" s="27"/>
      <c r="E36" s="27"/>
      <c r="F36" s="27"/>
      <c r="G36" s="27"/>
      <c r="H36" s="27"/>
      <c r="I36" s="27"/>
      <c r="J36" s="27"/>
      <c r="K36" s="5"/>
      <c r="L36" s="5"/>
      <c r="M36" s="5"/>
      <c r="N36" s="5"/>
      <c r="O36" s="27"/>
      <c r="P36" s="27"/>
      <c r="Q36" s="27"/>
    </row>
    <row r="37" spans="1:17" s="3" customFormat="1" x14ac:dyDescent="0.3">
      <c r="B37" s="6"/>
      <c r="C37" s="6"/>
      <c r="D37" s="6"/>
      <c r="E37" s="6"/>
      <c r="F37" s="6"/>
      <c r="G37" s="27"/>
      <c r="H37" s="27"/>
      <c r="I37" s="27"/>
      <c r="J37" s="27"/>
      <c r="K37" s="5"/>
      <c r="L37" s="5"/>
      <c r="M37" s="5"/>
      <c r="N37" s="5"/>
      <c r="O37" s="27"/>
      <c r="P37" s="27"/>
      <c r="Q37" s="27"/>
    </row>
    <row r="38" spans="1:17" s="2" customFormat="1" x14ac:dyDescent="0.25"/>
  </sheetData>
  <mergeCells count="38">
    <mergeCell ref="A5:AR5"/>
    <mergeCell ref="A31:B31"/>
    <mergeCell ref="A33:P33"/>
    <mergeCell ref="AJ8:AK8"/>
    <mergeCell ref="A10:AR10"/>
    <mergeCell ref="A16:B16"/>
    <mergeCell ref="A17:AR17"/>
    <mergeCell ref="A23:B23"/>
    <mergeCell ref="A24:AR24"/>
    <mergeCell ref="R8:S8"/>
    <mergeCell ref="U8:V8"/>
    <mergeCell ref="X8:Y8"/>
    <mergeCell ref="AA8:AB8"/>
    <mergeCell ref="AD8:AE8"/>
    <mergeCell ref="AG8:AH8"/>
    <mergeCell ref="C8:D8"/>
    <mergeCell ref="AJ7:AL7"/>
    <mergeCell ref="AM7:AO8"/>
    <mergeCell ref="AP7:AR8"/>
    <mergeCell ref="AT7:AT8"/>
    <mergeCell ref="A30:B30"/>
    <mergeCell ref="L8:M8"/>
    <mergeCell ref="O8:P8"/>
    <mergeCell ref="O7:Q7"/>
    <mergeCell ref="L7:N7"/>
    <mergeCell ref="AG7:AI7"/>
    <mergeCell ref="R7:T7"/>
    <mergeCell ref="U7:W7"/>
    <mergeCell ref="X7:Z7"/>
    <mergeCell ref="AA7:AC7"/>
    <mergeCell ref="AD7:AF7"/>
    <mergeCell ref="A7:A9"/>
    <mergeCell ref="B7:B9"/>
    <mergeCell ref="C7:E7"/>
    <mergeCell ref="F7:H7"/>
    <mergeCell ref="I7:K7"/>
    <mergeCell ref="F8:G8"/>
    <mergeCell ref="I8:J8"/>
  </mergeCells>
  <pageMargins left="0.7" right="0.7" top="0.75" bottom="0.75" header="0.3" footer="0.3"/>
  <pageSetup scale="31" orientation="landscape" r:id="rId1"/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G11" sqref="G11"/>
    </sheetView>
  </sheetViews>
  <sheetFormatPr defaultColWidth="9.109375" defaultRowHeight="13.8" x14ac:dyDescent="0.3"/>
  <cols>
    <col min="1" max="1" width="2.6640625" style="8" customWidth="1"/>
    <col min="2" max="2" width="20.33203125" style="8" customWidth="1"/>
    <col min="3" max="3" width="5.33203125" style="8" customWidth="1"/>
    <col min="4" max="4" width="6.77734375" style="8" customWidth="1"/>
    <col min="5" max="6" width="9.109375" style="8" customWidth="1"/>
    <col min="7" max="7" width="7.88671875" style="8" customWidth="1"/>
    <col min="8" max="11" width="9.109375" style="8" customWidth="1"/>
    <col min="12" max="12" width="13" style="8" customWidth="1"/>
    <col min="13" max="13" width="12.21875" style="8" customWidth="1"/>
    <col min="14" max="14" width="9.6640625" style="8" customWidth="1"/>
    <col min="15" max="15" width="8" style="8" customWidth="1"/>
    <col min="16" max="16" width="10.77734375" style="8" customWidth="1"/>
    <col min="17" max="16384" width="9.109375" style="8"/>
  </cols>
  <sheetData>
    <row r="1" spans="1:16" s="2" customFormat="1" x14ac:dyDescent="0.25">
      <c r="B1" s="2" t="str">
        <f>'Anexa 2C_FEAP'!B1</f>
        <v>(Denumire contractor)</v>
      </c>
      <c r="P1" s="2" t="s">
        <v>191</v>
      </c>
    </row>
    <row r="2" spans="1:16" s="2" customFormat="1" x14ac:dyDescent="0.25">
      <c r="B2" s="2" t="str">
        <f>'Anexa 2C_FEAP'!B2</f>
        <v>Contract de finantare nr. ……………/……………</v>
      </c>
    </row>
    <row r="3" spans="1:16" s="2" customFormat="1" x14ac:dyDescent="0.25">
      <c r="B3" s="2" t="str">
        <f>'Anexa 2C_FEAP'!B3</f>
        <v>Cod/acronim proiect</v>
      </c>
    </row>
    <row r="4" spans="1:16" ht="14.4" x14ac:dyDescent="0.3">
      <c r="A4" s="39" t="s">
        <v>211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3">
      <c r="A5" s="7"/>
    </row>
    <row r="6" spans="1:16" x14ac:dyDescent="0.3">
      <c r="P6" s="38" t="s">
        <v>196</v>
      </c>
    </row>
    <row r="7" spans="1:16" s="45" customFormat="1" ht="27" customHeight="1" x14ac:dyDescent="0.3">
      <c r="A7" s="79" t="s">
        <v>15</v>
      </c>
      <c r="B7" s="79" t="s">
        <v>97</v>
      </c>
      <c r="C7" s="79" t="s">
        <v>98</v>
      </c>
      <c r="D7" s="79" t="s">
        <v>20</v>
      </c>
      <c r="E7" s="79" t="s">
        <v>99</v>
      </c>
      <c r="F7" s="79" t="s">
        <v>100</v>
      </c>
      <c r="G7" s="79" t="s">
        <v>101</v>
      </c>
      <c r="H7" s="79" t="s">
        <v>16</v>
      </c>
      <c r="I7" s="79" t="s">
        <v>83</v>
      </c>
      <c r="J7" s="79"/>
      <c r="K7" s="79"/>
      <c r="L7" s="80" t="s">
        <v>37</v>
      </c>
      <c r="M7" s="79" t="s">
        <v>103</v>
      </c>
      <c r="N7" s="79" t="s">
        <v>104</v>
      </c>
      <c r="O7" s="79" t="s">
        <v>105</v>
      </c>
      <c r="P7" s="79" t="s">
        <v>106</v>
      </c>
    </row>
    <row r="8" spans="1:16" s="45" customFormat="1" ht="23.25" customHeight="1" x14ac:dyDescent="0.3">
      <c r="A8" s="79"/>
      <c r="B8" s="79"/>
      <c r="C8" s="79"/>
      <c r="D8" s="79"/>
      <c r="E8" s="79"/>
      <c r="F8" s="79"/>
      <c r="G8" s="79"/>
      <c r="H8" s="79"/>
      <c r="I8" s="80" t="s">
        <v>68</v>
      </c>
      <c r="J8" s="80" t="s">
        <v>49</v>
      </c>
      <c r="K8" s="80" t="s">
        <v>69</v>
      </c>
      <c r="L8" s="80" t="s">
        <v>102</v>
      </c>
      <c r="M8" s="79"/>
      <c r="N8" s="79"/>
      <c r="O8" s="79"/>
      <c r="P8" s="79"/>
    </row>
    <row r="9" spans="1:16" s="45" customFormat="1" ht="19.5" customHeight="1" x14ac:dyDescent="0.3">
      <c r="A9" s="81" t="s">
        <v>212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</row>
    <row r="10" spans="1:16" s="45" customFormat="1" ht="21" customHeight="1" x14ac:dyDescent="0.3">
      <c r="A10" s="80">
        <v>1</v>
      </c>
      <c r="B10" s="56" t="s">
        <v>111</v>
      </c>
      <c r="C10" s="56" t="s">
        <v>110</v>
      </c>
      <c r="D10" s="56">
        <v>1</v>
      </c>
      <c r="E10" s="82">
        <v>18000</v>
      </c>
      <c r="F10" s="82">
        <f>D10*E10</f>
        <v>18000</v>
      </c>
      <c r="G10" s="82">
        <f>F10*20%</f>
        <v>3600</v>
      </c>
      <c r="H10" s="82">
        <f>F10+G10</f>
        <v>21600</v>
      </c>
      <c r="I10" s="82">
        <v>20000</v>
      </c>
      <c r="J10" s="82"/>
      <c r="K10" s="82">
        <v>1600</v>
      </c>
      <c r="L10" s="56" t="s">
        <v>113</v>
      </c>
      <c r="M10" s="56" t="s">
        <v>114</v>
      </c>
      <c r="N10" s="82">
        <v>21600</v>
      </c>
      <c r="O10" s="56">
        <v>4895</v>
      </c>
      <c r="P10" s="56" t="s">
        <v>115</v>
      </c>
    </row>
    <row r="11" spans="1:16" s="45" customFormat="1" ht="21" customHeight="1" x14ac:dyDescent="0.3">
      <c r="A11" s="80">
        <v>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s="45" customFormat="1" ht="21" customHeight="1" x14ac:dyDescent="0.3">
      <c r="A12" s="83" t="s">
        <v>17</v>
      </c>
      <c r="B12" s="84"/>
      <c r="C12" s="84"/>
      <c r="D12" s="84"/>
      <c r="E12" s="84"/>
      <c r="F12" s="84"/>
      <c r="G12" s="85"/>
      <c r="H12" s="86">
        <f>SUM(H10:H11)</f>
        <v>21600</v>
      </c>
      <c r="I12" s="86">
        <f t="shared" ref="I12:K12" si="0">SUM(I10:I11)</f>
        <v>20000</v>
      </c>
      <c r="J12" s="86">
        <f t="shared" si="0"/>
        <v>0</v>
      </c>
      <c r="K12" s="86">
        <f t="shared" si="0"/>
        <v>1600</v>
      </c>
      <c r="L12" s="80" t="s">
        <v>109</v>
      </c>
      <c r="M12" s="80" t="s">
        <v>109</v>
      </c>
      <c r="N12" s="80" t="s">
        <v>109</v>
      </c>
      <c r="O12" s="80" t="s">
        <v>109</v>
      </c>
      <c r="P12" s="80" t="s">
        <v>109</v>
      </c>
    </row>
    <row r="13" spans="1:16" s="87" customFormat="1" ht="21" customHeight="1" x14ac:dyDescent="0.3">
      <c r="A13" s="81" t="s">
        <v>213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</row>
    <row r="14" spans="1:16" s="45" customFormat="1" ht="21" customHeight="1" x14ac:dyDescent="0.3">
      <c r="A14" s="80">
        <v>1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8"/>
      <c r="O14" s="80"/>
      <c r="P14" s="80"/>
    </row>
    <row r="15" spans="1:16" s="45" customFormat="1" ht="21" customHeight="1" x14ac:dyDescent="0.3">
      <c r="A15" s="80">
        <v>2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8"/>
      <c r="O15" s="80"/>
      <c r="P15" s="80"/>
    </row>
    <row r="16" spans="1:16" s="45" customFormat="1" ht="21" customHeight="1" x14ac:dyDescent="0.3">
      <c r="A16" s="83" t="s">
        <v>18</v>
      </c>
      <c r="B16" s="84"/>
      <c r="C16" s="84"/>
      <c r="D16" s="84"/>
      <c r="E16" s="84"/>
      <c r="F16" s="84"/>
      <c r="G16" s="85"/>
      <c r="H16" s="86">
        <f>SUM(H14:H15)</f>
        <v>0</v>
      </c>
      <c r="I16" s="86">
        <f t="shared" ref="I16" si="1">SUM(I14:I15)</f>
        <v>0</v>
      </c>
      <c r="J16" s="86">
        <f t="shared" ref="J16" si="2">SUM(J14:J15)</f>
        <v>0</v>
      </c>
      <c r="K16" s="86">
        <f t="shared" ref="K16" si="3">SUM(K14:K15)</f>
        <v>0</v>
      </c>
      <c r="L16" s="80" t="s">
        <v>109</v>
      </c>
      <c r="M16" s="80" t="s">
        <v>109</v>
      </c>
      <c r="N16" s="80" t="s">
        <v>109</v>
      </c>
      <c r="O16" s="80" t="s">
        <v>109</v>
      </c>
      <c r="P16" s="80" t="s">
        <v>109</v>
      </c>
    </row>
    <row r="17" spans="1:16" s="87" customFormat="1" ht="21" customHeight="1" x14ac:dyDescent="0.3">
      <c r="A17" s="81" t="s">
        <v>214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</row>
    <row r="18" spans="1:16" s="45" customFormat="1" ht="21" customHeight="1" x14ac:dyDescent="0.3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8"/>
      <c r="O18" s="80"/>
      <c r="P18" s="80"/>
    </row>
    <row r="19" spans="1:16" s="45" customFormat="1" ht="21" customHeight="1" x14ac:dyDescent="0.3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8"/>
      <c r="O19" s="80"/>
      <c r="P19" s="80"/>
    </row>
    <row r="20" spans="1:16" s="45" customFormat="1" ht="21" customHeight="1" x14ac:dyDescent="0.3">
      <c r="A20" s="83" t="s">
        <v>19</v>
      </c>
      <c r="B20" s="84"/>
      <c r="C20" s="84"/>
      <c r="D20" s="84"/>
      <c r="E20" s="84"/>
      <c r="F20" s="84"/>
      <c r="G20" s="85"/>
      <c r="H20" s="86">
        <f>SUM(H18:H19)</f>
        <v>0</v>
      </c>
      <c r="I20" s="86">
        <f t="shared" ref="I20" si="4">SUM(I18:I19)</f>
        <v>0</v>
      </c>
      <c r="J20" s="86">
        <f t="shared" ref="J20" si="5">SUM(J18:J19)</f>
        <v>0</v>
      </c>
      <c r="K20" s="86">
        <f t="shared" ref="K20" si="6">SUM(K18:K19)</f>
        <v>0</v>
      </c>
      <c r="L20" s="80" t="s">
        <v>109</v>
      </c>
      <c r="M20" s="80" t="s">
        <v>109</v>
      </c>
      <c r="N20" s="80" t="s">
        <v>109</v>
      </c>
      <c r="O20" s="80" t="s">
        <v>109</v>
      </c>
      <c r="P20" s="80" t="s">
        <v>109</v>
      </c>
    </row>
    <row r="21" spans="1:16" s="45" customFormat="1" ht="21" customHeight="1" x14ac:dyDescent="0.3">
      <c r="A21" s="83" t="s">
        <v>215</v>
      </c>
      <c r="B21" s="84"/>
      <c r="C21" s="84"/>
      <c r="D21" s="84"/>
      <c r="E21" s="84"/>
      <c r="F21" s="84"/>
      <c r="G21" s="85"/>
      <c r="H21" s="86">
        <f>H12+H16+H20</f>
        <v>21600</v>
      </c>
      <c r="I21" s="86">
        <f t="shared" ref="I21:K21" si="7">I12+I16+I20</f>
        <v>20000</v>
      </c>
      <c r="J21" s="86">
        <f t="shared" si="7"/>
        <v>0</v>
      </c>
      <c r="K21" s="86">
        <f t="shared" si="7"/>
        <v>1600</v>
      </c>
      <c r="L21" s="80" t="s">
        <v>109</v>
      </c>
      <c r="M21" s="80" t="s">
        <v>109</v>
      </c>
      <c r="N21" s="80" t="s">
        <v>109</v>
      </c>
      <c r="O21" s="80" t="s">
        <v>109</v>
      </c>
      <c r="P21" s="80" t="s">
        <v>109</v>
      </c>
    </row>
    <row r="22" spans="1:16" s="45" customFormat="1" ht="13.2" x14ac:dyDescent="0.3">
      <c r="A22" s="45" t="s">
        <v>107</v>
      </c>
    </row>
    <row r="23" spans="1:16" s="45" customFormat="1" ht="13.2" x14ac:dyDescent="0.3"/>
  </sheetData>
  <mergeCells count="21">
    <mergeCell ref="A4:P4"/>
    <mergeCell ref="P7:P8"/>
    <mergeCell ref="A12:G12"/>
    <mergeCell ref="A17:P17"/>
    <mergeCell ref="A7:A8"/>
    <mergeCell ref="M7:M8"/>
    <mergeCell ref="A9:P9"/>
    <mergeCell ref="A13:P13"/>
    <mergeCell ref="I7:K7"/>
    <mergeCell ref="B7:B8"/>
    <mergeCell ref="C7:C8"/>
    <mergeCell ref="D7:D8"/>
    <mergeCell ref="E7:E8"/>
    <mergeCell ref="F7:F8"/>
    <mergeCell ref="G7:G8"/>
    <mergeCell ref="A16:G16"/>
    <mergeCell ref="A20:G20"/>
    <mergeCell ref="A21:G21"/>
    <mergeCell ref="H7:H8"/>
    <mergeCell ref="N7:N8"/>
    <mergeCell ref="O7:O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P6" sqref="P6:P7"/>
    </sheetView>
  </sheetViews>
  <sheetFormatPr defaultColWidth="9.109375" defaultRowHeight="13.8" x14ac:dyDescent="0.25"/>
  <cols>
    <col min="1" max="1" width="2.77734375" style="2" customWidth="1"/>
    <col min="2" max="2" width="19.33203125" style="2" customWidth="1"/>
    <col min="3" max="3" width="6.44140625" style="2" customWidth="1"/>
    <col min="4" max="4" width="6.5546875" style="2" customWidth="1"/>
    <col min="5" max="5" width="7.77734375" style="2" customWidth="1"/>
    <col min="6" max="6" width="11" style="2" customWidth="1"/>
    <col min="7" max="7" width="8.6640625" style="2" customWidth="1"/>
    <col min="8" max="8" width="9.88671875" style="2" customWidth="1"/>
    <col min="9" max="11" width="10" style="2" customWidth="1"/>
    <col min="12" max="12" width="13.33203125" style="2" customWidth="1"/>
    <col min="13" max="13" width="10.77734375" style="2" customWidth="1"/>
    <col min="14" max="14" width="8.21875" style="2" customWidth="1"/>
    <col min="15" max="15" width="12.33203125" style="2" customWidth="1"/>
    <col min="16" max="16384" width="9.109375" style="2"/>
  </cols>
  <sheetData>
    <row r="1" spans="1:16" x14ac:dyDescent="0.25">
      <c r="B1" s="2" t="str">
        <f>'Anexa 2B6 capital'!B1</f>
        <v>(Denumire contractor)</v>
      </c>
      <c r="O1" s="2" t="s">
        <v>227</v>
      </c>
    </row>
    <row r="2" spans="1:16" x14ac:dyDescent="0.25">
      <c r="B2" s="2" t="str">
        <f>'Anexa 2B6 capital'!B2</f>
        <v>Contract de finantare nr. ……………/……………</v>
      </c>
    </row>
    <row r="3" spans="1:16" x14ac:dyDescent="0.25">
      <c r="B3" s="2" t="str">
        <f>'Anexa 2B6 capital'!B3</f>
        <v>Cod/acronim proiect</v>
      </c>
    </row>
    <row r="4" spans="1:16" s="1" customFormat="1" x14ac:dyDescent="0.25">
      <c r="A4" s="37" t="s">
        <v>228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5">
      <c r="A5" s="26"/>
      <c r="P5" s="78" t="s">
        <v>196</v>
      </c>
    </row>
    <row r="6" spans="1:16" s="45" customFormat="1" ht="26.25" customHeight="1" x14ac:dyDescent="0.3">
      <c r="A6" s="79" t="s">
        <v>15</v>
      </c>
      <c r="B6" s="79" t="s">
        <v>229</v>
      </c>
      <c r="C6" s="79" t="s">
        <v>98</v>
      </c>
      <c r="D6" s="79" t="s">
        <v>20</v>
      </c>
      <c r="E6" s="79" t="s">
        <v>99</v>
      </c>
      <c r="F6" s="79" t="s">
        <v>100</v>
      </c>
      <c r="G6" s="79" t="s">
        <v>101</v>
      </c>
      <c r="H6" s="79" t="s">
        <v>16</v>
      </c>
      <c r="I6" s="79" t="s">
        <v>83</v>
      </c>
      <c r="J6" s="79"/>
      <c r="K6" s="79"/>
      <c r="L6" s="80" t="s">
        <v>37</v>
      </c>
      <c r="M6" s="79" t="s">
        <v>103</v>
      </c>
      <c r="N6" s="79" t="s">
        <v>104</v>
      </c>
      <c r="O6" s="79" t="s">
        <v>108</v>
      </c>
      <c r="P6" s="79" t="s">
        <v>106</v>
      </c>
    </row>
    <row r="7" spans="1:16" s="45" customFormat="1" ht="20.25" customHeight="1" x14ac:dyDescent="0.3">
      <c r="A7" s="79"/>
      <c r="B7" s="79"/>
      <c r="C7" s="79"/>
      <c r="D7" s="79"/>
      <c r="E7" s="79"/>
      <c r="F7" s="79"/>
      <c r="G7" s="79"/>
      <c r="H7" s="79"/>
      <c r="I7" s="80" t="s">
        <v>68</v>
      </c>
      <c r="J7" s="80" t="s">
        <v>49</v>
      </c>
      <c r="K7" s="80" t="s">
        <v>69</v>
      </c>
      <c r="L7" s="80" t="s">
        <v>102</v>
      </c>
      <c r="M7" s="79"/>
      <c r="N7" s="79"/>
      <c r="O7" s="79"/>
      <c r="P7" s="79"/>
    </row>
    <row r="8" spans="1:16" s="87" customFormat="1" ht="20.25" customHeight="1" x14ac:dyDescent="0.3">
      <c r="A8" s="81" t="s">
        <v>212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</row>
    <row r="9" spans="1:16" s="161" customFormat="1" ht="26.4" x14ac:dyDescent="0.3">
      <c r="A9" s="100">
        <v>1</v>
      </c>
      <c r="B9" s="56" t="s">
        <v>119</v>
      </c>
      <c r="C9" s="56" t="s">
        <v>110</v>
      </c>
      <c r="D9" s="56">
        <v>5</v>
      </c>
      <c r="E9" s="82">
        <v>12</v>
      </c>
      <c r="F9" s="82">
        <f>D9*E9</f>
        <v>60</v>
      </c>
      <c r="G9" s="82">
        <f>F9*20%</f>
        <v>12</v>
      </c>
      <c r="H9" s="82">
        <f>F9+G9</f>
        <v>72</v>
      </c>
      <c r="I9" s="82">
        <v>36</v>
      </c>
      <c r="J9" s="82">
        <v>36</v>
      </c>
      <c r="K9" s="82">
        <v>0</v>
      </c>
      <c r="L9" s="56" t="s">
        <v>116</v>
      </c>
      <c r="M9" s="56" t="s">
        <v>117</v>
      </c>
      <c r="N9" s="82">
        <v>5000</v>
      </c>
      <c r="O9" s="56" t="s">
        <v>118</v>
      </c>
      <c r="P9" s="160" t="s">
        <v>170</v>
      </c>
    </row>
    <row r="10" spans="1:16" s="45" customFormat="1" ht="13.2" x14ac:dyDescent="0.3">
      <c r="A10" s="80">
        <v>2</v>
      </c>
      <c r="B10" s="80"/>
      <c r="C10" s="80"/>
      <c r="D10" s="80"/>
      <c r="E10" s="88"/>
      <c r="F10" s="88"/>
      <c r="G10" s="88"/>
      <c r="H10" s="88"/>
      <c r="I10" s="88"/>
      <c r="J10" s="88"/>
      <c r="K10" s="88"/>
      <c r="L10" s="80"/>
      <c r="M10" s="80"/>
      <c r="N10" s="88"/>
      <c r="O10" s="80"/>
      <c r="P10" s="64"/>
    </row>
    <row r="11" spans="1:16" s="45" customFormat="1" ht="12.75" customHeight="1" x14ac:dyDescent="0.3">
      <c r="A11" s="122" t="s">
        <v>17</v>
      </c>
      <c r="B11" s="122"/>
      <c r="C11" s="122"/>
      <c r="D11" s="122"/>
      <c r="E11" s="122"/>
      <c r="F11" s="122"/>
      <c r="G11" s="122"/>
      <c r="H11" s="86">
        <f>SUM(H9:H10)</f>
        <v>72</v>
      </c>
      <c r="I11" s="86">
        <f t="shared" ref="I11:K11" si="0">SUM(I9:I10)</f>
        <v>36</v>
      </c>
      <c r="J11" s="86">
        <f t="shared" si="0"/>
        <v>36</v>
      </c>
      <c r="K11" s="86">
        <f t="shared" si="0"/>
        <v>0</v>
      </c>
      <c r="L11" s="80" t="s">
        <v>109</v>
      </c>
      <c r="M11" s="80" t="s">
        <v>109</v>
      </c>
      <c r="N11" s="80" t="s">
        <v>109</v>
      </c>
      <c r="O11" s="80" t="s">
        <v>109</v>
      </c>
      <c r="P11" s="80" t="s">
        <v>109</v>
      </c>
    </row>
    <row r="12" spans="1:16" s="87" customFormat="1" ht="25.5" customHeight="1" x14ac:dyDescent="0.3">
      <c r="A12" s="122" t="s">
        <v>213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</row>
    <row r="13" spans="1:16" s="45" customFormat="1" ht="13.2" x14ac:dyDescent="0.3">
      <c r="A13" s="80">
        <v>1</v>
      </c>
      <c r="B13" s="80"/>
      <c r="C13" s="80"/>
      <c r="D13" s="80"/>
      <c r="E13" s="88"/>
      <c r="F13" s="88"/>
      <c r="G13" s="88"/>
      <c r="H13" s="88"/>
      <c r="I13" s="88"/>
      <c r="J13" s="88"/>
      <c r="K13" s="88"/>
      <c r="L13" s="80"/>
      <c r="M13" s="80"/>
      <c r="N13" s="80"/>
      <c r="O13" s="80"/>
      <c r="P13" s="64"/>
    </row>
    <row r="14" spans="1:16" s="45" customFormat="1" ht="13.2" x14ac:dyDescent="0.3">
      <c r="A14" s="80">
        <v>2</v>
      </c>
      <c r="B14" s="80"/>
      <c r="C14" s="80"/>
      <c r="D14" s="80"/>
      <c r="E14" s="88"/>
      <c r="F14" s="88"/>
      <c r="G14" s="88"/>
      <c r="H14" s="88"/>
      <c r="I14" s="88"/>
      <c r="J14" s="88"/>
      <c r="K14" s="88"/>
      <c r="L14" s="80"/>
      <c r="M14" s="80"/>
      <c r="N14" s="80"/>
      <c r="O14" s="80"/>
      <c r="P14" s="64"/>
    </row>
    <row r="15" spans="1:16" s="45" customFormat="1" ht="12.75" customHeight="1" x14ac:dyDescent="0.3">
      <c r="A15" s="122" t="s">
        <v>18</v>
      </c>
      <c r="B15" s="122"/>
      <c r="C15" s="122"/>
      <c r="D15" s="122"/>
      <c r="E15" s="122"/>
      <c r="F15" s="122"/>
      <c r="G15" s="122"/>
      <c r="H15" s="86">
        <f>SUM(H13:H14)</f>
        <v>0</v>
      </c>
      <c r="I15" s="86">
        <f t="shared" ref="I15" si="1">SUM(I13:I14)</f>
        <v>0</v>
      </c>
      <c r="J15" s="86">
        <f t="shared" ref="J15" si="2">SUM(J13:J14)</f>
        <v>0</v>
      </c>
      <c r="K15" s="86">
        <f t="shared" ref="K15" si="3">SUM(K13:K14)</f>
        <v>0</v>
      </c>
      <c r="L15" s="80" t="s">
        <v>109</v>
      </c>
      <c r="M15" s="80" t="s">
        <v>109</v>
      </c>
      <c r="N15" s="80" t="s">
        <v>109</v>
      </c>
      <c r="O15" s="80" t="s">
        <v>109</v>
      </c>
      <c r="P15" s="80" t="s">
        <v>109</v>
      </c>
    </row>
    <row r="16" spans="1:16" s="87" customFormat="1" ht="25.5" customHeight="1" x14ac:dyDescent="0.3">
      <c r="A16" s="122" t="s">
        <v>214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6" s="45" customFormat="1" ht="13.2" x14ac:dyDescent="0.3">
      <c r="A17" s="80"/>
      <c r="B17" s="80"/>
      <c r="C17" s="80"/>
      <c r="D17" s="80"/>
      <c r="E17" s="88"/>
      <c r="F17" s="88"/>
      <c r="G17" s="88"/>
      <c r="H17" s="88"/>
      <c r="I17" s="88"/>
      <c r="J17" s="88"/>
      <c r="K17" s="88"/>
      <c r="L17" s="80"/>
      <c r="M17" s="80"/>
      <c r="N17" s="80"/>
      <c r="O17" s="80"/>
      <c r="P17" s="64"/>
    </row>
    <row r="18" spans="1:16" s="45" customFormat="1" ht="13.2" x14ac:dyDescent="0.3">
      <c r="A18" s="80"/>
      <c r="B18" s="80"/>
      <c r="C18" s="80"/>
      <c r="D18" s="80"/>
      <c r="E18" s="88"/>
      <c r="F18" s="88"/>
      <c r="G18" s="88"/>
      <c r="H18" s="88"/>
      <c r="I18" s="88"/>
      <c r="J18" s="88"/>
      <c r="K18" s="88"/>
      <c r="L18" s="80"/>
      <c r="M18" s="80"/>
      <c r="N18" s="80"/>
      <c r="O18" s="80"/>
      <c r="P18" s="64"/>
    </row>
    <row r="19" spans="1:16" s="45" customFormat="1" ht="12.75" customHeight="1" x14ac:dyDescent="0.3">
      <c r="A19" s="122" t="s">
        <v>19</v>
      </c>
      <c r="B19" s="122"/>
      <c r="C19" s="122"/>
      <c r="D19" s="122"/>
      <c r="E19" s="122"/>
      <c r="F19" s="122"/>
      <c r="G19" s="122"/>
      <c r="H19" s="86">
        <f>SUM(H17:H18)</f>
        <v>0</v>
      </c>
      <c r="I19" s="86">
        <f t="shared" ref="I19" si="4">SUM(I17:I18)</f>
        <v>0</v>
      </c>
      <c r="J19" s="86">
        <f t="shared" ref="J19" si="5">SUM(J17:J18)</f>
        <v>0</v>
      </c>
      <c r="K19" s="86">
        <f t="shared" ref="K19" si="6">SUM(K17:K18)</f>
        <v>0</v>
      </c>
      <c r="L19" s="80" t="s">
        <v>109</v>
      </c>
      <c r="M19" s="80" t="s">
        <v>109</v>
      </c>
      <c r="N19" s="80" t="s">
        <v>109</v>
      </c>
      <c r="O19" s="80" t="s">
        <v>109</v>
      </c>
      <c r="P19" s="64"/>
    </row>
    <row r="20" spans="1:16" s="45" customFormat="1" ht="25.5" customHeight="1" x14ac:dyDescent="0.3">
      <c r="A20" s="122" t="s">
        <v>230</v>
      </c>
      <c r="B20" s="122"/>
      <c r="C20" s="122"/>
      <c r="D20" s="122"/>
      <c r="E20" s="122"/>
      <c r="F20" s="122"/>
      <c r="G20" s="122"/>
      <c r="H20" s="86">
        <f>H11+H15+H19</f>
        <v>72</v>
      </c>
      <c r="I20" s="86">
        <f t="shared" ref="I20:K20" si="7">I11+I15+I19</f>
        <v>36</v>
      </c>
      <c r="J20" s="86">
        <f t="shared" si="7"/>
        <v>36</v>
      </c>
      <c r="K20" s="86">
        <f t="shared" si="7"/>
        <v>0</v>
      </c>
      <c r="L20" s="80" t="s">
        <v>109</v>
      </c>
      <c r="M20" s="80" t="s">
        <v>109</v>
      </c>
      <c r="N20" s="80" t="s">
        <v>109</v>
      </c>
      <c r="O20" s="80" t="s">
        <v>109</v>
      </c>
      <c r="P20" s="80" t="s">
        <v>109</v>
      </c>
    </row>
    <row r="21" spans="1:16" s="87" customFormat="1" ht="13.2" x14ac:dyDescent="0.3">
      <c r="A21" s="148" t="s">
        <v>21</v>
      </c>
      <c r="B21" s="148"/>
      <c r="C21" s="148"/>
      <c r="D21" s="148"/>
      <c r="E21" s="148"/>
      <c r="F21" s="148"/>
      <c r="G21" s="148"/>
      <c r="H21" s="148"/>
      <c r="I21" s="148"/>
      <c r="J21" s="148"/>
    </row>
    <row r="22" spans="1:16" s="87" customFormat="1" ht="13.2" x14ac:dyDescent="0.3">
      <c r="A22" s="162" t="s">
        <v>22</v>
      </c>
    </row>
  </sheetData>
  <mergeCells count="21">
    <mergeCell ref="I6:K6"/>
    <mergeCell ref="M6:M7"/>
    <mergeCell ref="N6:N7"/>
    <mergeCell ref="A16:P16"/>
    <mergeCell ref="A4:P4"/>
    <mergeCell ref="A19:G19"/>
    <mergeCell ref="A20:G20"/>
    <mergeCell ref="C6:C7"/>
    <mergeCell ref="D6:D7"/>
    <mergeCell ref="E6:E7"/>
    <mergeCell ref="F6:F7"/>
    <mergeCell ref="G6:G7"/>
    <mergeCell ref="A6:A7"/>
    <mergeCell ref="B6:B7"/>
    <mergeCell ref="A11:G11"/>
    <mergeCell ref="A15:G15"/>
    <mergeCell ref="A8:P8"/>
    <mergeCell ref="A12:P12"/>
    <mergeCell ref="O6:O7"/>
    <mergeCell ref="P6:P7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Anexa 2A_Deviz</vt:lpstr>
      <vt:lpstr>Anexa 2C_FEAP</vt:lpstr>
      <vt:lpstr>Anexa 2B1_part</vt:lpstr>
      <vt:lpstr>Anexa 2B2 fonduri</vt:lpstr>
      <vt:lpstr>Anexa 2B3 persoane</vt:lpstr>
      <vt:lpstr>Anexa 2B4</vt:lpstr>
      <vt:lpstr>Anexa 2B_5 salarii</vt:lpstr>
      <vt:lpstr>Anexa 2B6 capital</vt:lpstr>
      <vt:lpstr>Anexa 2B7 stocuri</vt:lpstr>
      <vt:lpstr>Anexa 2B8 terti</vt:lpstr>
      <vt:lpstr>Anexa 2B9 deplasari</vt:lpstr>
      <vt:lpstr>Anexa 2B10 regie</vt:lpstr>
      <vt:lpstr>Sheet16</vt:lpstr>
      <vt:lpstr>'Anexa 2A_Deviz'!Print_Area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2016-11-12T12:29:38Z</dcterms:modified>
</cp:coreProperties>
</file>